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79B03EE-468B-4EDA-8640-E456980F3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 1 rüb 26 P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1" i="3" l="1"/>
  <c r="B137" i="3"/>
  <c r="B157" i="3"/>
  <c r="B163" i="3"/>
  <c r="C157" i="3"/>
  <c r="C181" i="3"/>
  <c r="C197" i="3"/>
  <c r="B203" i="3"/>
  <c r="B223" i="3"/>
  <c r="B221" i="3" s="1"/>
  <c r="C237" i="3"/>
  <c r="C247" i="3"/>
  <c r="C203" i="3" s="1"/>
  <c r="C251" i="3"/>
  <c r="D274" i="3"/>
  <c r="C263" i="3"/>
  <c r="C257" i="3"/>
  <c r="B229" i="3"/>
  <c r="B213" i="3"/>
  <c r="B209" i="3" s="1"/>
  <c r="C191" i="3"/>
  <c r="B167" i="3"/>
  <c r="C147" i="3"/>
  <c r="C139" i="3"/>
  <c r="C135" i="3" s="1"/>
  <c r="B139" i="3"/>
  <c r="C137" i="3"/>
  <c r="D124" i="3"/>
  <c r="D122" i="3"/>
  <c r="B118" i="3"/>
  <c r="C118" i="3"/>
  <c r="D116" i="3"/>
  <c r="D114" i="3"/>
  <c r="C112" i="3"/>
  <c r="B112" i="3"/>
  <c r="C108" i="3"/>
  <c r="D106" i="3"/>
  <c r="D104" i="3"/>
  <c r="D100" i="3"/>
  <c r="C102" i="3"/>
  <c r="D98" i="3"/>
  <c r="C88" i="3"/>
  <c r="D94" i="3"/>
  <c r="C96" i="3"/>
  <c r="B96" i="3"/>
  <c r="D84" i="3"/>
  <c r="D80" i="3"/>
  <c r="D78" i="3"/>
  <c r="D76" i="3"/>
  <c r="D74" i="3"/>
  <c r="D72" i="3"/>
  <c r="D68" i="3"/>
  <c r="C70" i="3"/>
  <c r="D66" i="3"/>
  <c r="D63" i="3"/>
  <c r="D61" i="3"/>
  <c r="D59" i="3"/>
  <c r="D57" i="3"/>
  <c r="C55" i="3"/>
  <c r="B55" i="3"/>
  <c r="D53" i="3"/>
  <c r="C43" i="3"/>
  <c r="B43" i="3"/>
  <c r="B37" i="3"/>
  <c r="C49" i="3"/>
  <c r="B49" i="3"/>
  <c r="D41" i="3"/>
  <c r="C37" i="3"/>
  <c r="D33" i="3"/>
  <c r="C19" i="3"/>
  <c r="C29" i="3"/>
  <c r="D29" i="3" s="1"/>
  <c r="D27" i="3"/>
  <c r="B19" i="3"/>
  <c r="B23" i="3"/>
  <c r="D23" i="3" s="1"/>
  <c r="C21" i="3"/>
  <c r="B21" i="3"/>
  <c r="C185" i="3" l="1"/>
  <c r="C249" i="3"/>
  <c r="B135" i="3"/>
  <c r="B141" i="3"/>
  <c r="C235" i="3"/>
  <c r="C179" i="3"/>
  <c r="C155" i="3" s="1"/>
  <c r="C159" i="3" s="1"/>
  <c r="D55" i="3"/>
  <c r="C90" i="3"/>
  <c r="C86" i="3" s="1"/>
  <c r="B161" i="3"/>
  <c r="B155" i="3" s="1"/>
  <c r="B159" i="3" s="1"/>
  <c r="C201" i="3"/>
  <c r="C205" i="3" s="1"/>
  <c r="C110" i="3"/>
  <c r="B207" i="3"/>
  <c r="B201" i="3" s="1"/>
  <c r="B205" i="3" s="1"/>
  <c r="D112" i="3"/>
  <c r="B110" i="3"/>
  <c r="D118" i="3"/>
  <c r="D49" i="3"/>
  <c r="D37" i="3"/>
  <c r="D43" i="3"/>
  <c r="B131" i="3"/>
  <c r="C131" i="3"/>
  <c r="D19" i="3"/>
  <c r="B17" i="3"/>
  <c r="C13" i="3"/>
  <c r="C17" i="3"/>
  <c r="D96" i="3"/>
  <c r="D21" i="3"/>
  <c r="B82" i="3"/>
  <c r="C82" i="3"/>
  <c r="C39" i="3" s="1"/>
  <c r="C35" i="3" s="1"/>
  <c r="B70" i="3"/>
  <c r="D70" i="3" s="1"/>
  <c r="B88" i="3"/>
  <c r="B102" i="3"/>
  <c r="D102" i="3" s="1"/>
  <c r="D51" i="3"/>
  <c r="D120" i="3"/>
  <c r="D31" i="3"/>
  <c r="D47" i="3"/>
  <c r="D92" i="3"/>
  <c r="B108" i="3"/>
  <c r="D108" i="3" s="1"/>
  <c r="D25" i="3"/>
  <c r="D45" i="3"/>
  <c r="B133" i="3" l="1"/>
  <c r="B129" i="3" s="1"/>
  <c r="B39" i="3"/>
  <c r="D39" i="3" s="1"/>
  <c r="D110" i="3"/>
  <c r="D88" i="3"/>
  <c r="C133" i="3"/>
  <c r="D82" i="3"/>
  <c r="B13" i="3"/>
  <c r="C15" i="3"/>
  <c r="C11" i="3" s="1"/>
  <c r="B90" i="3"/>
  <c r="D90" i="3" s="1"/>
  <c r="D17" i="3"/>
  <c r="B15" i="3" l="1"/>
  <c r="D15" i="3" s="1"/>
  <c r="B35" i="3"/>
  <c r="D35" i="3" s="1"/>
  <c r="C129" i="3"/>
  <c r="D13" i="3"/>
  <c r="B86" i="3"/>
  <c r="D86" i="3" s="1"/>
  <c r="B11" i="3" l="1"/>
  <c r="D11" i="3" s="1"/>
</calcChain>
</file>

<file path=xl/sharedStrings.xml><?xml version="1.0" encoding="utf-8"?>
<sst xmlns="http://schemas.openxmlformats.org/spreadsheetml/2006/main" count="162" uniqueCount="86">
  <si>
    <t xml:space="preserve">               MƏRKƏZİ  BANKIN</t>
  </si>
  <si>
    <t>STATİSTİKA  DEPARTAMENTİ</t>
  </si>
  <si>
    <t xml:space="preserve">                AZƏRBAYCAN  RESPUBLİKASININ  TƏDİYƏ BALANSI</t>
  </si>
  <si>
    <t>Min ABŞ dolları</t>
  </si>
  <si>
    <t>Göstəricilər</t>
  </si>
  <si>
    <t>KREDİT</t>
  </si>
  <si>
    <t>DEBET</t>
  </si>
  <si>
    <t>(daxilolmalar)</t>
  </si>
  <si>
    <t>SALDO</t>
  </si>
  <si>
    <t xml:space="preserve"> (ödənişlər)</t>
  </si>
  <si>
    <t xml:space="preserve"> (fərq)</t>
  </si>
  <si>
    <t>A. CARİ ƏMƏLİYYATLAR HESABI</t>
  </si>
  <si>
    <t xml:space="preserve">           NEFT-QAZ SEKTORU</t>
  </si>
  <si>
    <t xml:space="preserve">    XARİCİ TİCARƏT BALANSI</t>
  </si>
  <si>
    <t xml:space="preserve">           Neft-qaz sektoru</t>
  </si>
  <si>
    <t xml:space="preserve">      Malların ixracı (FOB)</t>
  </si>
  <si>
    <t xml:space="preserve">      Malların idxalı (FOB)</t>
  </si>
  <si>
    <t xml:space="preserve">           Digər sektorlar</t>
  </si>
  <si>
    <t xml:space="preserve">      Emal və təmir xidmətləri</t>
  </si>
  <si>
    <t xml:space="preserve">      Nəqliyyat xidmətləri</t>
  </si>
  <si>
    <t xml:space="preserve">         Yük daşımaları</t>
  </si>
  <si>
    <t xml:space="preserve">           - Neft-qaz sektoru</t>
  </si>
  <si>
    <t xml:space="preserve">           - Digər sektorlar</t>
  </si>
  <si>
    <t xml:space="preserve">         Sərnişin daşımaları </t>
  </si>
  <si>
    <t xml:space="preserve">         Digər nəqliyyat xidmətləri</t>
  </si>
  <si>
    <t xml:space="preserve">      Turizm xidmətləri</t>
  </si>
  <si>
    <t xml:space="preserve">             İşgüzar səfərlər</t>
  </si>
  <si>
    <t xml:space="preserve">             Şəxsi səfərlər</t>
  </si>
  <si>
    <t xml:space="preserve">      Telekomunikasiya və rabitə xidmətləri</t>
  </si>
  <si>
    <t xml:space="preserve">      Tikinti xidmətləri</t>
  </si>
  <si>
    <t xml:space="preserve">      Sığorta xidmətləri</t>
  </si>
  <si>
    <t xml:space="preserve">      Maliyyə xidmətləri</t>
  </si>
  <si>
    <t xml:space="preserve">      Hökumət xidmətləri</t>
  </si>
  <si>
    <t xml:space="preserve">      Digər işgüzar xidmətlər</t>
  </si>
  <si>
    <t xml:space="preserve">      Şəxsi, mədəni və əyləncə xidmətləri </t>
  </si>
  <si>
    <t xml:space="preserve">    İLKİN GƏLİRLƏR</t>
  </si>
  <si>
    <t xml:space="preserve">      Birbaşa investisiyalardan gəlir</t>
  </si>
  <si>
    <t xml:space="preserve">      Qiymətli kağızlar portfelindən gəlir</t>
  </si>
  <si>
    <t xml:space="preserve">      Digər gəlirlər</t>
  </si>
  <si>
    <t xml:space="preserve">    TƏKRAR GƏLİRLƏR</t>
  </si>
  <si>
    <t xml:space="preserve">           Dövlət sektoru</t>
  </si>
  <si>
    <t xml:space="preserve">                Beynəlxalq təşkilatlara üzvlük haqqı</t>
  </si>
  <si>
    <t xml:space="preserve">                Humanitar, texniki və digər yardımlar</t>
  </si>
  <si>
    <t xml:space="preserve">           Digərləri</t>
  </si>
  <si>
    <t xml:space="preserve">                Fiziki şəxslərin pul baratları</t>
  </si>
  <si>
    <t xml:space="preserve">                Digər transfertlər</t>
  </si>
  <si>
    <t>B. KAPİTAL HESABI</t>
  </si>
  <si>
    <t xml:space="preserve">Xalis maliyyə </t>
  </si>
  <si>
    <t>aktivləri</t>
  </si>
  <si>
    <t>öhdəlikləri</t>
  </si>
  <si>
    <t>("+" - artıb, "-" - azalıb)</t>
  </si>
  <si>
    <t>C. MALİYYƏ HESABI</t>
  </si>
  <si>
    <t xml:space="preserve">    BİRBAŞA İNVESTİSİYALAR</t>
  </si>
  <si>
    <t xml:space="preserve">      Xarici iqtisadiyyata</t>
  </si>
  <si>
    <t xml:space="preserve">      Azərbaycan iqtisadiyyatına</t>
  </si>
  <si>
    <t xml:space="preserve">    NEFT BONUSU</t>
  </si>
  <si>
    <t xml:space="preserve">    PORTFEL İNVESTİSİYALARI</t>
  </si>
  <si>
    <t xml:space="preserve">      Aktivlər</t>
  </si>
  <si>
    <t xml:space="preserve">         Kapitalda iştiraka təminat verən qiymətli kağızlar</t>
  </si>
  <si>
    <t xml:space="preserve">             Digər sektorlar</t>
  </si>
  <si>
    <t xml:space="preserve">         Borc qiymətli kağızları</t>
  </si>
  <si>
    <t xml:space="preserve">              Dövlət sektoru</t>
  </si>
  <si>
    <t xml:space="preserve">              Banklar</t>
  </si>
  <si>
    <t xml:space="preserve">              Digər sektorlar</t>
  </si>
  <si>
    <t xml:space="preserve">                - Digərləri</t>
  </si>
  <si>
    <t xml:space="preserve">      Öhdəliklər</t>
  </si>
  <si>
    <t xml:space="preserve">           Borc qiymətli kağızları</t>
  </si>
  <si>
    <t xml:space="preserve">                - Neft-qaz sektoru</t>
  </si>
  <si>
    <t xml:space="preserve">    DİGƏR İNVESTİSİYALAR</t>
  </si>
  <si>
    <t xml:space="preserve">         Depozitlər və nağd valyuta</t>
  </si>
  <si>
    <t xml:space="preserve">             Dövlət sektoru</t>
  </si>
  <si>
    <t xml:space="preserve">             Banklar</t>
  </si>
  <si>
    <t xml:space="preserve">             Digərləri</t>
  </si>
  <si>
    <t xml:space="preserve">         Kreditlər və ssudalar</t>
  </si>
  <si>
    <t xml:space="preserve">              Digərləri</t>
  </si>
  <si>
    <t xml:space="preserve">         Ticarət kreditləri və avanslar</t>
  </si>
  <si>
    <t xml:space="preserve">         Depozitlər və nağd valyuta </t>
  </si>
  <si>
    <t xml:space="preserve">              Neft-qaz sektoru</t>
  </si>
  <si>
    <t>Ç. EHTİYAT AKTİVLƏRİ</t>
  </si>
  <si>
    <t>D. XALİS SƏHVLƏR VƏ BURAXILIŞLAR</t>
  </si>
  <si>
    <r>
      <t xml:space="preserve">           </t>
    </r>
    <r>
      <rPr>
        <sz val="12"/>
        <rFont val="Arial"/>
        <family val="2"/>
      </rPr>
      <t>DİGƏR SEKTORLAR</t>
    </r>
  </si>
  <si>
    <r>
      <t xml:space="preserve">           </t>
    </r>
    <r>
      <rPr>
        <sz val="12"/>
        <rFont val="Arial"/>
        <family val="2"/>
      </rPr>
      <t>Digər sektorlar</t>
    </r>
  </si>
  <si>
    <r>
      <t xml:space="preserve">    </t>
    </r>
    <r>
      <rPr>
        <b/>
        <sz val="12"/>
        <rFont val="Arial"/>
        <family val="2"/>
      </rPr>
      <t>XİDMƏTLƏR BALANSI</t>
    </r>
  </si>
  <si>
    <r>
      <t xml:space="preserve">      </t>
    </r>
    <r>
      <rPr>
        <sz val="12"/>
        <rFont val="Arial"/>
        <family val="2"/>
      </rPr>
      <t xml:space="preserve">     Digər sektorlar</t>
    </r>
  </si>
  <si>
    <t xml:space="preserve">      Royalti və lisenziya xidmətləri</t>
  </si>
  <si>
    <t xml:space="preserve">                   2026-CI  İLİN  YANVAR  -  MART AYLARI  ÜÇÜN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</si>
</sst>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3" fontId="3" fillId="0" borderId="5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330"/>
  <sheetViews>
    <sheetView tabSelected="1" zoomScale="120" zoomScaleNormal="120" workbookViewId="0">
      <pane ySplit="1" topLeftCell="A2" activePane="bottomLeft" state="frozen"/>
      <selection pane="bottomLeft" activeCell="C2" sqref="C2"/>
    </sheetView>
  </sheetViews>
  <sheetFormatPr defaultColWidth="11.7109375" defaultRowHeight="15" x14ac:dyDescent="0.25"/>
  <cols>
    <col min="1" max="1" width="53.5703125" style="6" customWidth="1"/>
    <col min="2" max="4" width="21.85546875" style="6" customWidth="1"/>
    <col min="5" max="5" width="17.85546875" style="6" customWidth="1"/>
    <col min="6" max="8" width="11.7109375" style="6" customWidth="1"/>
    <col min="9" max="9" width="14.28515625" style="6" customWidth="1"/>
    <col min="10" max="15" width="11.7109375" style="6" customWidth="1"/>
    <col min="16" max="20" width="8.7109375" style="6" customWidth="1"/>
    <col min="21" max="236" width="9.140625" style="6" customWidth="1"/>
    <col min="237" max="237" width="57.28515625" style="6" customWidth="1"/>
    <col min="238" max="239" width="19.28515625" style="6" customWidth="1"/>
    <col min="240" max="240" width="15.7109375" style="6" customWidth="1"/>
    <col min="241" max="242" width="3.7109375" style="6" customWidth="1"/>
    <col min="243" max="248" width="11.7109375" style="6"/>
    <col min="249" max="249" width="58.5703125" style="6" customWidth="1"/>
    <col min="250" max="251" width="19.28515625" style="6" customWidth="1"/>
    <col min="252" max="252" width="15.7109375" style="6" customWidth="1"/>
    <col min="253" max="254" width="3.7109375" style="6" customWidth="1"/>
    <col min="255" max="271" width="11.7109375" style="6" customWidth="1"/>
    <col min="272" max="276" width="8.7109375" style="6" customWidth="1"/>
    <col min="277" max="492" width="9.140625" style="6" customWidth="1"/>
    <col min="493" max="493" width="57.28515625" style="6" customWidth="1"/>
    <col min="494" max="495" width="19.28515625" style="6" customWidth="1"/>
    <col min="496" max="496" width="15.7109375" style="6" customWidth="1"/>
    <col min="497" max="498" width="3.7109375" style="6" customWidth="1"/>
    <col min="499" max="504" width="11.7109375" style="6"/>
    <col min="505" max="505" width="58.5703125" style="6" customWidth="1"/>
    <col min="506" max="507" width="19.28515625" style="6" customWidth="1"/>
    <col min="508" max="508" width="15.7109375" style="6" customWidth="1"/>
    <col min="509" max="510" width="3.7109375" style="6" customWidth="1"/>
    <col min="511" max="527" width="11.7109375" style="6" customWidth="1"/>
    <col min="528" max="532" width="8.7109375" style="6" customWidth="1"/>
    <col min="533" max="748" width="9.140625" style="6" customWidth="1"/>
    <col min="749" max="749" width="57.28515625" style="6" customWidth="1"/>
    <col min="750" max="751" width="19.28515625" style="6" customWidth="1"/>
    <col min="752" max="752" width="15.7109375" style="6" customWidth="1"/>
    <col min="753" max="754" width="3.7109375" style="6" customWidth="1"/>
    <col min="755" max="760" width="11.7109375" style="6"/>
    <col min="761" max="761" width="58.5703125" style="6" customWidth="1"/>
    <col min="762" max="763" width="19.28515625" style="6" customWidth="1"/>
    <col min="764" max="764" width="15.7109375" style="6" customWidth="1"/>
    <col min="765" max="766" width="3.7109375" style="6" customWidth="1"/>
    <col min="767" max="783" width="11.7109375" style="6" customWidth="1"/>
    <col min="784" max="788" width="8.7109375" style="6" customWidth="1"/>
    <col min="789" max="1004" width="9.140625" style="6" customWidth="1"/>
    <col min="1005" max="1005" width="57.28515625" style="6" customWidth="1"/>
    <col min="1006" max="1007" width="19.28515625" style="6" customWidth="1"/>
    <col min="1008" max="1008" width="15.7109375" style="6" customWidth="1"/>
    <col min="1009" max="1010" width="3.7109375" style="6" customWidth="1"/>
    <col min="1011" max="1016" width="11.7109375" style="6"/>
    <col min="1017" max="1017" width="58.5703125" style="6" customWidth="1"/>
    <col min="1018" max="1019" width="19.28515625" style="6" customWidth="1"/>
    <col min="1020" max="1020" width="15.7109375" style="6" customWidth="1"/>
    <col min="1021" max="1022" width="3.7109375" style="6" customWidth="1"/>
    <col min="1023" max="1039" width="11.7109375" style="6" customWidth="1"/>
    <col min="1040" max="1044" width="8.7109375" style="6" customWidth="1"/>
    <col min="1045" max="1260" width="9.140625" style="6" customWidth="1"/>
    <col min="1261" max="1261" width="57.28515625" style="6" customWidth="1"/>
    <col min="1262" max="1263" width="19.28515625" style="6" customWidth="1"/>
    <col min="1264" max="1264" width="15.7109375" style="6" customWidth="1"/>
    <col min="1265" max="1266" width="3.7109375" style="6" customWidth="1"/>
    <col min="1267" max="1272" width="11.7109375" style="6"/>
    <col min="1273" max="1273" width="58.5703125" style="6" customWidth="1"/>
    <col min="1274" max="1275" width="19.28515625" style="6" customWidth="1"/>
    <col min="1276" max="1276" width="15.7109375" style="6" customWidth="1"/>
    <col min="1277" max="1278" width="3.7109375" style="6" customWidth="1"/>
    <col min="1279" max="1295" width="11.7109375" style="6" customWidth="1"/>
    <col min="1296" max="1300" width="8.7109375" style="6" customWidth="1"/>
    <col min="1301" max="1516" width="9.140625" style="6" customWidth="1"/>
    <col min="1517" max="1517" width="57.28515625" style="6" customWidth="1"/>
    <col min="1518" max="1519" width="19.28515625" style="6" customWidth="1"/>
    <col min="1520" max="1520" width="15.7109375" style="6" customWidth="1"/>
    <col min="1521" max="1522" width="3.7109375" style="6" customWidth="1"/>
    <col min="1523" max="1528" width="11.7109375" style="6"/>
    <col min="1529" max="1529" width="58.5703125" style="6" customWidth="1"/>
    <col min="1530" max="1531" width="19.28515625" style="6" customWidth="1"/>
    <col min="1532" max="1532" width="15.7109375" style="6" customWidth="1"/>
    <col min="1533" max="1534" width="3.7109375" style="6" customWidth="1"/>
    <col min="1535" max="1551" width="11.7109375" style="6" customWidth="1"/>
    <col min="1552" max="1556" width="8.7109375" style="6" customWidth="1"/>
    <col min="1557" max="1772" width="9.140625" style="6" customWidth="1"/>
    <col min="1773" max="1773" width="57.28515625" style="6" customWidth="1"/>
    <col min="1774" max="1775" width="19.28515625" style="6" customWidth="1"/>
    <col min="1776" max="1776" width="15.7109375" style="6" customWidth="1"/>
    <col min="1777" max="1778" width="3.7109375" style="6" customWidth="1"/>
    <col min="1779" max="1784" width="11.7109375" style="6"/>
    <col min="1785" max="1785" width="58.5703125" style="6" customWidth="1"/>
    <col min="1786" max="1787" width="19.28515625" style="6" customWidth="1"/>
    <col min="1788" max="1788" width="15.7109375" style="6" customWidth="1"/>
    <col min="1789" max="1790" width="3.7109375" style="6" customWidth="1"/>
    <col min="1791" max="1807" width="11.7109375" style="6" customWidth="1"/>
    <col min="1808" max="1812" width="8.7109375" style="6" customWidth="1"/>
    <col min="1813" max="2028" width="9.140625" style="6" customWidth="1"/>
    <col min="2029" max="2029" width="57.28515625" style="6" customWidth="1"/>
    <col min="2030" max="2031" width="19.28515625" style="6" customWidth="1"/>
    <col min="2032" max="2032" width="15.7109375" style="6" customWidth="1"/>
    <col min="2033" max="2034" width="3.7109375" style="6" customWidth="1"/>
    <col min="2035" max="2040" width="11.7109375" style="6"/>
    <col min="2041" max="2041" width="58.5703125" style="6" customWidth="1"/>
    <col min="2042" max="2043" width="19.28515625" style="6" customWidth="1"/>
    <col min="2044" max="2044" width="15.7109375" style="6" customWidth="1"/>
    <col min="2045" max="2046" width="3.7109375" style="6" customWidth="1"/>
    <col min="2047" max="2063" width="11.7109375" style="6" customWidth="1"/>
    <col min="2064" max="2068" width="8.7109375" style="6" customWidth="1"/>
    <col min="2069" max="2284" width="9.140625" style="6" customWidth="1"/>
    <col min="2285" max="2285" width="57.28515625" style="6" customWidth="1"/>
    <col min="2286" max="2287" width="19.28515625" style="6" customWidth="1"/>
    <col min="2288" max="2288" width="15.7109375" style="6" customWidth="1"/>
    <col min="2289" max="2290" width="3.7109375" style="6" customWidth="1"/>
    <col min="2291" max="2296" width="11.7109375" style="6"/>
    <col min="2297" max="2297" width="58.5703125" style="6" customWidth="1"/>
    <col min="2298" max="2299" width="19.28515625" style="6" customWidth="1"/>
    <col min="2300" max="2300" width="15.7109375" style="6" customWidth="1"/>
    <col min="2301" max="2302" width="3.7109375" style="6" customWidth="1"/>
    <col min="2303" max="2319" width="11.7109375" style="6" customWidth="1"/>
    <col min="2320" max="2324" width="8.7109375" style="6" customWidth="1"/>
    <col min="2325" max="2540" width="9.140625" style="6" customWidth="1"/>
    <col min="2541" max="2541" width="57.28515625" style="6" customWidth="1"/>
    <col min="2542" max="2543" width="19.28515625" style="6" customWidth="1"/>
    <col min="2544" max="2544" width="15.7109375" style="6" customWidth="1"/>
    <col min="2545" max="2546" width="3.7109375" style="6" customWidth="1"/>
    <col min="2547" max="2552" width="11.7109375" style="6"/>
    <col min="2553" max="2553" width="58.5703125" style="6" customWidth="1"/>
    <col min="2554" max="2555" width="19.28515625" style="6" customWidth="1"/>
    <col min="2556" max="2556" width="15.7109375" style="6" customWidth="1"/>
    <col min="2557" max="2558" width="3.7109375" style="6" customWidth="1"/>
    <col min="2559" max="2575" width="11.7109375" style="6" customWidth="1"/>
    <col min="2576" max="2580" width="8.7109375" style="6" customWidth="1"/>
    <col min="2581" max="2796" width="9.140625" style="6" customWidth="1"/>
    <col min="2797" max="2797" width="57.28515625" style="6" customWidth="1"/>
    <col min="2798" max="2799" width="19.28515625" style="6" customWidth="1"/>
    <col min="2800" max="2800" width="15.7109375" style="6" customWidth="1"/>
    <col min="2801" max="2802" width="3.7109375" style="6" customWidth="1"/>
    <col min="2803" max="2808" width="11.7109375" style="6"/>
    <col min="2809" max="2809" width="58.5703125" style="6" customWidth="1"/>
    <col min="2810" max="2811" width="19.28515625" style="6" customWidth="1"/>
    <col min="2812" max="2812" width="15.7109375" style="6" customWidth="1"/>
    <col min="2813" max="2814" width="3.7109375" style="6" customWidth="1"/>
    <col min="2815" max="2831" width="11.7109375" style="6" customWidth="1"/>
    <col min="2832" max="2836" width="8.7109375" style="6" customWidth="1"/>
    <col min="2837" max="3052" width="9.140625" style="6" customWidth="1"/>
    <col min="3053" max="3053" width="57.28515625" style="6" customWidth="1"/>
    <col min="3054" max="3055" width="19.28515625" style="6" customWidth="1"/>
    <col min="3056" max="3056" width="15.7109375" style="6" customWidth="1"/>
    <col min="3057" max="3058" width="3.7109375" style="6" customWidth="1"/>
    <col min="3059" max="3064" width="11.7109375" style="6"/>
    <col min="3065" max="3065" width="58.5703125" style="6" customWidth="1"/>
    <col min="3066" max="3067" width="19.28515625" style="6" customWidth="1"/>
    <col min="3068" max="3068" width="15.7109375" style="6" customWidth="1"/>
    <col min="3069" max="3070" width="3.7109375" style="6" customWidth="1"/>
    <col min="3071" max="3087" width="11.7109375" style="6" customWidth="1"/>
    <col min="3088" max="3092" width="8.7109375" style="6" customWidth="1"/>
    <col min="3093" max="3308" width="9.140625" style="6" customWidth="1"/>
    <col min="3309" max="3309" width="57.28515625" style="6" customWidth="1"/>
    <col min="3310" max="3311" width="19.28515625" style="6" customWidth="1"/>
    <col min="3312" max="3312" width="15.7109375" style="6" customWidth="1"/>
    <col min="3313" max="3314" width="3.7109375" style="6" customWidth="1"/>
    <col min="3315" max="3320" width="11.7109375" style="6"/>
    <col min="3321" max="3321" width="58.5703125" style="6" customWidth="1"/>
    <col min="3322" max="3323" width="19.28515625" style="6" customWidth="1"/>
    <col min="3324" max="3324" width="15.7109375" style="6" customWidth="1"/>
    <col min="3325" max="3326" width="3.7109375" style="6" customWidth="1"/>
    <col min="3327" max="3343" width="11.7109375" style="6" customWidth="1"/>
    <col min="3344" max="3348" width="8.7109375" style="6" customWidth="1"/>
    <col min="3349" max="3564" width="9.140625" style="6" customWidth="1"/>
    <col min="3565" max="3565" width="57.28515625" style="6" customWidth="1"/>
    <col min="3566" max="3567" width="19.28515625" style="6" customWidth="1"/>
    <col min="3568" max="3568" width="15.7109375" style="6" customWidth="1"/>
    <col min="3569" max="3570" width="3.7109375" style="6" customWidth="1"/>
    <col min="3571" max="3576" width="11.7109375" style="6"/>
    <col min="3577" max="3577" width="58.5703125" style="6" customWidth="1"/>
    <col min="3578" max="3579" width="19.28515625" style="6" customWidth="1"/>
    <col min="3580" max="3580" width="15.7109375" style="6" customWidth="1"/>
    <col min="3581" max="3582" width="3.7109375" style="6" customWidth="1"/>
    <col min="3583" max="3599" width="11.7109375" style="6" customWidth="1"/>
    <col min="3600" max="3604" width="8.7109375" style="6" customWidth="1"/>
    <col min="3605" max="3820" width="9.140625" style="6" customWidth="1"/>
    <col min="3821" max="3821" width="57.28515625" style="6" customWidth="1"/>
    <col min="3822" max="3823" width="19.28515625" style="6" customWidth="1"/>
    <col min="3824" max="3824" width="15.7109375" style="6" customWidth="1"/>
    <col min="3825" max="3826" width="3.7109375" style="6" customWidth="1"/>
    <col min="3827" max="3832" width="11.7109375" style="6"/>
    <col min="3833" max="3833" width="58.5703125" style="6" customWidth="1"/>
    <col min="3834" max="3835" width="19.28515625" style="6" customWidth="1"/>
    <col min="3836" max="3836" width="15.7109375" style="6" customWidth="1"/>
    <col min="3837" max="3838" width="3.7109375" style="6" customWidth="1"/>
    <col min="3839" max="3855" width="11.7109375" style="6" customWidth="1"/>
    <col min="3856" max="3860" width="8.7109375" style="6" customWidth="1"/>
    <col min="3861" max="4076" width="9.140625" style="6" customWidth="1"/>
    <col min="4077" max="4077" width="57.28515625" style="6" customWidth="1"/>
    <col min="4078" max="4079" width="19.28515625" style="6" customWidth="1"/>
    <col min="4080" max="4080" width="15.7109375" style="6" customWidth="1"/>
    <col min="4081" max="4082" width="3.7109375" style="6" customWidth="1"/>
    <col min="4083" max="4088" width="11.7109375" style="6"/>
    <col min="4089" max="4089" width="58.5703125" style="6" customWidth="1"/>
    <col min="4090" max="4091" width="19.28515625" style="6" customWidth="1"/>
    <col min="4092" max="4092" width="15.7109375" style="6" customWidth="1"/>
    <col min="4093" max="4094" width="3.7109375" style="6" customWidth="1"/>
    <col min="4095" max="4111" width="11.7109375" style="6" customWidth="1"/>
    <col min="4112" max="4116" width="8.7109375" style="6" customWidth="1"/>
    <col min="4117" max="4332" width="9.140625" style="6" customWidth="1"/>
    <col min="4333" max="4333" width="57.28515625" style="6" customWidth="1"/>
    <col min="4334" max="4335" width="19.28515625" style="6" customWidth="1"/>
    <col min="4336" max="4336" width="15.7109375" style="6" customWidth="1"/>
    <col min="4337" max="4338" width="3.7109375" style="6" customWidth="1"/>
    <col min="4339" max="4344" width="11.7109375" style="6"/>
    <col min="4345" max="4345" width="58.5703125" style="6" customWidth="1"/>
    <col min="4346" max="4347" width="19.28515625" style="6" customWidth="1"/>
    <col min="4348" max="4348" width="15.7109375" style="6" customWidth="1"/>
    <col min="4349" max="4350" width="3.7109375" style="6" customWidth="1"/>
    <col min="4351" max="4367" width="11.7109375" style="6" customWidth="1"/>
    <col min="4368" max="4372" width="8.7109375" style="6" customWidth="1"/>
    <col min="4373" max="4588" width="9.140625" style="6" customWidth="1"/>
    <col min="4589" max="4589" width="57.28515625" style="6" customWidth="1"/>
    <col min="4590" max="4591" width="19.28515625" style="6" customWidth="1"/>
    <col min="4592" max="4592" width="15.7109375" style="6" customWidth="1"/>
    <col min="4593" max="4594" width="3.7109375" style="6" customWidth="1"/>
    <col min="4595" max="4600" width="11.7109375" style="6"/>
    <col min="4601" max="4601" width="58.5703125" style="6" customWidth="1"/>
    <col min="4602" max="4603" width="19.28515625" style="6" customWidth="1"/>
    <col min="4604" max="4604" width="15.7109375" style="6" customWidth="1"/>
    <col min="4605" max="4606" width="3.7109375" style="6" customWidth="1"/>
    <col min="4607" max="4623" width="11.7109375" style="6" customWidth="1"/>
    <col min="4624" max="4628" width="8.7109375" style="6" customWidth="1"/>
    <col min="4629" max="4844" width="9.140625" style="6" customWidth="1"/>
    <col min="4845" max="4845" width="57.28515625" style="6" customWidth="1"/>
    <col min="4846" max="4847" width="19.28515625" style="6" customWidth="1"/>
    <col min="4848" max="4848" width="15.7109375" style="6" customWidth="1"/>
    <col min="4849" max="4850" width="3.7109375" style="6" customWidth="1"/>
    <col min="4851" max="4856" width="11.7109375" style="6"/>
    <col min="4857" max="4857" width="58.5703125" style="6" customWidth="1"/>
    <col min="4858" max="4859" width="19.28515625" style="6" customWidth="1"/>
    <col min="4860" max="4860" width="15.7109375" style="6" customWidth="1"/>
    <col min="4861" max="4862" width="3.7109375" style="6" customWidth="1"/>
    <col min="4863" max="4879" width="11.7109375" style="6" customWidth="1"/>
    <col min="4880" max="4884" width="8.7109375" style="6" customWidth="1"/>
    <col min="4885" max="5100" width="9.140625" style="6" customWidth="1"/>
    <col min="5101" max="5101" width="57.28515625" style="6" customWidth="1"/>
    <col min="5102" max="5103" width="19.28515625" style="6" customWidth="1"/>
    <col min="5104" max="5104" width="15.7109375" style="6" customWidth="1"/>
    <col min="5105" max="5106" width="3.7109375" style="6" customWidth="1"/>
    <col min="5107" max="5112" width="11.7109375" style="6"/>
    <col min="5113" max="5113" width="58.5703125" style="6" customWidth="1"/>
    <col min="5114" max="5115" width="19.28515625" style="6" customWidth="1"/>
    <col min="5116" max="5116" width="15.7109375" style="6" customWidth="1"/>
    <col min="5117" max="5118" width="3.7109375" style="6" customWidth="1"/>
    <col min="5119" max="5135" width="11.7109375" style="6" customWidth="1"/>
    <col min="5136" max="5140" width="8.7109375" style="6" customWidth="1"/>
    <col min="5141" max="5356" width="9.140625" style="6" customWidth="1"/>
    <col min="5357" max="5357" width="57.28515625" style="6" customWidth="1"/>
    <col min="5358" max="5359" width="19.28515625" style="6" customWidth="1"/>
    <col min="5360" max="5360" width="15.7109375" style="6" customWidth="1"/>
    <col min="5361" max="5362" width="3.7109375" style="6" customWidth="1"/>
    <col min="5363" max="5368" width="11.7109375" style="6"/>
    <col min="5369" max="5369" width="58.5703125" style="6" customWidth="1"/>
    <col min="5370" max="5371" width="19.28515625" style="6" customWidth="1"/>
    <col min="5372" max="5372" width="15.7109375" style="6" customWidth="1"/>
    <col min="5373" max="5374" width="3.7109375" style="6" customWidth="1"/>
    <col min="5375" max="5391" width="11.7109375" style="6" customWidth="1"/>
    <col min="5392" max="5396" width="8.7109375" style="6" customWidth="1"/>
    <col min="5397" max="5612" width="9.140625" style="6" customWidth="1"/>
    <col min="5613" max="5613" width="57.28515625" style="6" customWidth="1"/>
    <col min="5614" max="5615" width="19.28515625" style="6" customWidth="1"/>
    <col min="5616" max="5616" width="15.7109375" style="6" customWidth="1"/>
    <col min="5617" max="5618" width="3.7109375" style="6" customWidth="1"/>
    <col min="5619" max="5624" width="11.7109375" style="6"/>
    <col min="5625" max="5625" width="58.5703125" style="6" customWidth="1"/>
    <col min="5626" max="5627" width="19.28515625" style="6" customWidth="1"/>
    <col min="5628" max="5628" width="15.7109375" style="6" customWidth="1"/>
    <col min="5629" max="5630" width="3.7109375" style="6" customWidth="1"/>
    <col min="5631" max="5647" width="11.7109375" style="6" customWidth="1"/>
    <col min="5648" max="5652" width="8.7109375" style="6" customWidth="1"/>
    <col min="5653" max="5868" width="9.140625" style="6" customWidth="1"/>
    <col min="5869" max="5869" width="57.28515625" style="6" customWidth="1"/>
    <col min="5870" max="5871" width="19.28515625" style="6" customWidth="1"/>
    <col min="5872" max="5872" width="15.7109375" style="6" customWidth="1"/>
    <col min="5873" max="5874" width="3.7109375" style="6" customWidth="1"/>
    <col min="5875" max="5880" width="11.7109375" style="6"/>
    <col min="5881" max="5881" width="58.5703125" style="6" customWidth="1"/>
    <col min="5882" max="5883" width="19.28515625" style="6" customWidth="1"/>
    <col min="5884" max="5884" width="15.7109375" style="6" customWidth="1"/>
    <col min="5885" max="5886" width="3.7109375" style="6" customWidth="1"/>
    <col min="5887" max="5903" width="11.7109375" style="6" customWidth="1"/>
    <col min="5904" max="5908" width="8.7109375" style="6" customWidth="1"/>
    <col min="5909" max="6124" width="9.140625" style="6" customWidth="1"/>
    <col min="6125" max="6125" width="57.28515625" style="6" customWidth="1"/>
    <col min="6126" max="6127" width="19.28515625" style="6" customWidth="1"/>
    <col min="6128" max="6128" width="15.7109375" style="6" customWidth="1"/>
    <col min="6129" max="6130" width="3.7109375" style="6" customWidth="1"/>
    <col min="6131" max="6136" width="11.7109375" style="6"/>
    <col min="6137" max="6137" width="58.5703125" style="6" customWidth="1"/>
    <col min="6138" max="6139" width="19.28515625" style="6" customWidth="1"/>
    <col min="6140" max="6140" width="15.7109375" style="6" customWidth="1"/>
    <col min="6141" max="6142" width="3.7109375" style="6" customWidth="1"/>
    <col min="6143" max="6159" width="11.7109375" style="6" customWidth="1"/>
    <col min="6160" max="6164" width="8.7109375" style="6" customWidth="1"/>
    <col min="6165" max="6380" width="9.140625" style="6" customWidth="1"/>
    <col min="6381" max="6381" width="57.28515625" style="6" customWidth="1"/>
    <col min="6382" max="6383" width="19.28515625" style="6" customWidth="1"/>
    <col min="6384" max="6384" width="15.7109375" style="6" customWidth="1"/>
    <col min="6385" max="6386" width="3.7109375" style="6" customWidth="1"/>
    <col min="6387" max="6392" width="11.7109375" style="6"/>
    <col min="6393" max="6393" width="58.5703125" style="6" customWidth="1"/>
    <col min="6394" max="6395" width="19.28515625" style="6" customWidth="1"/>
    <col min="6396" max="6396" width="15.7109375" style="6" customWidth="1"/>
    <col min="6397" max="6398" width="3.7109375" style="6" customWidth="1"/>
    <col min="6399" max="6415" width="11.7109375" style="6" customWidth="1"/>
    <col min="6416" max="6420" width="8.7109375" style="6" customWidth="1"/>
    <col min="6421" max="6636" width="9.140625" style="6" customWidth="1"/>
    <col min="6637" max="6637" width="57.28515625" style="6" customWidth="1"/>
    <col min="6638" max="6639" width="19.28515625" style="6" customWidth="1"/>
    <col min="6640" max="6640" width="15.7109375" style="6" customWidth="1"/>
    <col min="6641" max="6642" width="3.7109375" style="6" customWidth="1"/>
    <col min="6643" max="6648" width="11.7109375" style="6"/>
    <col min="6649" max="6649" width="58.5703125" style="6" customWidth="1"/>
    <col min="6650" max="6651" width="19.28515625" style="6" customWidth="1"/>
    <col min="6652" max="6652" width="15.7109375" style="6" customWidth="1"/>
    <col min="6653" max="6654" width="3.7109375" style="6" customWidth="1"/>
    <col min="6655" max="6671" width="11.7109375" style="6" customWidth="1"/>
    <col min="6672" max="6676" width="8.7109375" style="6" customWidth="1"/>
    <col min="6677" max="6892" width="9.140625" style="6" customWidth="1"/>
    <col min="6893" max="6893" width="57.28515625" style="6" customWidth="1"/>
    <col min="6894" max="6895" width="19.28515625" style="6" customWidth="1"/>
    <col min="6896" max="6896" width="15.7109375" style="6" customWidth="1"/>
    <col min="6897" max="6898" width="3.7109375" style="6" customWidth="1"/>
    <col min="6899" max="6904" width="11.7109375" style="6"/>
    <col min="6905" max="6905" width="58.5703125" style="6" customWidth="1"/>
    <col min="6906" max="6907" width="19.28515625" style="6" customWidth="1"/>
    <col min="6908" max="6908" width="15.7109375" style="6" customWidth="1"/>
    <col min="6909" max="6910" width="3.7109375" style="6" customWidth="1"/>
    <col min="6911" max="6927" width="11.7109375" style="6" customWidth="1"/>
    <col min="6928" max="6932" width="8.7109375" style="6" customWidth="1"/>
    <col min="6933" max="7148" width="9.140625" style="6" customWidth="1"/>
    <col min="7149" max="7149" width="57.28515625" style="6" customWidth="1"/>
    <col min="7150" max="7151" width="19.28515625" style="6" customWidth="1"/>
    <col min="7152" max="7152" width="15.7109375" style="6" customWidth="1"/>
    <col min="7153" max="7154" width="3.7109375" style="6" customWidth="1"/>
    <col min="7155" max="7160" width="11.7109375" style="6"/>
    <col min="7161" max="7161" width="58.5703125" style="6" customWidth="1"/>
    <col min="7162" max="7163" width="19.28515625" style="6" customWidth="1"/>
    <col min="7164" max="7164" width="15.7109375" style="6" customWidth="1"/>
    <col min="7165" max="7166" width="3.7109375" style="6" customWidth="1"/>
    <col min="7167" max="7183" width="11.7109375" style="6" customWidth="1"/>
    <col min="7184" max="7188" width="8.7109375" style="6" customWidth="1"/>
    <col min="7189" max="7404" width="9.140625" style="6" customWidth="1"/>
    <col min="7405" max="7405" width="57.28515625" style="6" customWidth="1"/>
    <col min="7406" max="7407" width="19.28515625" style="6" customWidth="1"/>
    <col min="7408" max="7408" width="15.7109375" style="6" customWidth="1"/>
    <col min="7409" max="7410" width="3.7109375" style="6" customWidth="1"/>
    <col min="7411" max="7416" width="11.7109375" style="6"/>
    <col min="7417" max="7417" width="58.5703125" style="6" customWidth="1"/>
    <col min="7418" max="7419" width="19.28515625" style="6" customWidth="1"/>
    <col min="7420" max="7420" width="15.7109375" style="6" customWidth="1"/>
    <col min="7421" max="7422" width="3.7109375" style="6" customWidth="1"/>
    <col min="7423" max="7439" width="11.7109375" style="6" customWidth="1"/>
    <col min="7440" max="7444" width="8.7109375" style="6" customWidth="1"/>
    <col min="7445" max="7660" width="9.140625" style="6" customWidth="1"/>
    <col min="7661" max="7661" width="57.28515625" style="6" customWidth="1"/>
    <col min="7662" max="7663" width="19.28515625" style="6" customWidth="1"/>
    <col min="7664" max="7664" width="15.7109375" style="6" customWidth="1"/>
    <col min="7665" max="7666" width="3.7109375" style="6" customWidth="1"/>
    <col min="7667" max="7672" width="11.7109375" style="6"/>
    <col min="7673" max="7673" width="58.5703125" style="6" customWidth="1"/>
    <col min="7674" max="7675" width="19.28515625" style="6" customWidth="1"/>
    <col min="7676" max="7676" width="15.7109375" style="6" customWidth="1"/>
    <col min="7677" max="7678" width="3.7109375" style="6" customWidth="1"/>
    <col min="7679" max="7695" width="11.7109375" style="6" customWidth="1"/>
    <col min="7696" max="7700" width="8.7109375" style="6" customWidth="1"/>
    <col min="7701" max="7916" width="9.140625" style="6" customWidth="1"/>
    <col min="7917" max="7917" width="57.28515625" style="6" customWidth="1"/>
    <col min="7918" max="7919" width="19.28515625" style="6" customWidth="1"/>
    <col min="7920" max="7920" width="15.7109375" style="6" customWidth="1"/>
    <col min="7921" max="7922" width="3.7109375" style="6" customWidth="1"/>
    <col min="7923" max="7928" width="11.7109375" style="6"/>
    <col min="7929" max="7929" width="58.5703125" style="6" customWidth="1"/>
    <col min="7930" max="7931" width="19.28515625" style="6" customWidth="1"/>
    <col min="7932" max="7932" width="15.7109375" style="6" customWidth="1"/>
    <col min="7933" max="7934" width="3.7109375" style="6" customWidth="1"/>
    <col min="7935" max="7951" width="11.7109375" style="6" customWidth="1"/>
    <col min="7952" max="7956" width="8.7109375" style="6" customWidth="1"/>
    <col min="7957" max="8172" width="9.140625" style="6" customWidth="1"/>
    <col min="8173" max="8173" width="57.28515625" style="6" customWidth="1"/>
    <col min="8174" max="8175" width="19.28515625" style="6" customWidth="1"/>
    <col min="8176" max="8176" width="15.7109375" style="6" customWidth="1"/>
    <col min="8177" max="8178" width="3.7109375" style="6" customWidth="1"/>
    <col min="8179" max="8184" width="11.7109375" style="6"/>
    <col min="8185" max="8185" width="58.5703125" style="6" customWidth="1"/>
    <col min="8186" max="8187" width="19.28515625" style="6" customWidth="1"/>
    <col min="8188" max="8188" width="15.7109375" style="6" customWidth="1"/>
    <col min="8189" max="8190" width="3.7109375" style="6" customWidth="1"/>
    <col min="8191" max="8207" width="11.7109375" style="6" customWidth="1"/>
    <col min="8208" max="8212" width="8.7109375" style="6" customWidth="1"/>
    <col min="8213" max="8428" width="9.140625" style="6" customWidth="1"/>
    <col min="8429" max="8429" width="57.28515625" style="6" customWidth="1"/>
    <col min="8430" max="8431" width="19.28515625" style="6" customWidth="1"/>
    <col min="8432" max="8432" width="15.7109375" style="6" customWidth="1"/>
    <col min="8433" max="8434" width="3.7109375" style="6" customWidth="1"/>
    <col min="8435" max="8440" width="11.7109375" style="6"/>
    <col min="8441" max="8441" width="58.5703125" style="6" customWidth="1"/>
    <col min="8442" max="8443" width="19.28515625" style="6" customWidth="1"/>
    <col min="8444" max="8444" width="15.7109375" style="6" customWidth="1"/>
    <col min="8445" max="8446" width="3.7109375" style="6" customWidth="1"/>
    <col min="8447" max="8463" width="11.7109375" style="6" customWidth="1"/>
    <col min="8464" max="8468" width="8.7109375" style="6" customWidth="1"/>
    <col min="8469" max="8684" width="9.140625" style="6" customWidth="1"/>
    <col min="8685" max="8685" width="57.28515625" style="6" customWidth="1"/>
    <col min="8686" max="8687" width="19.28515625" style="6" customWidth="1"/>
    <col min="8688" max="8688" width="15.7109375" style="6" customWidth="1"/>
    <col min="8689" max="8690" width="3.7109375" style="6" customWidth="1"/>
    <col min="8691" max="8696" width="11.7109375" style="6"/>
    <col min="8697" max="8697" width="58.5703125" style="6" customWidth="1"/>
    <col min="8698" max="8699" width="19.28515625" style="6" customWidth="1"/>
    <col min="8700" max="8700" width="15.7109375" style="6" customWidth="1"/>
    <col min="8701" max="8702" width="3.7109375" style="6" customWidth="1"/>
    <col min="8703" max="8719" width="11.7109375" style="6" customWidth="1"/>
    <col min="8720" max="8724" width="8.7109375" style="6" customWidth="1"/>
    <col min="8725" max="8940" width="9.140625" style="6" customWidth="1"/>
    <col min="8941" max="8941" width="57.28515625" style="6" customWidth="1"/>
    <col min="8942" max="8943" width="19.28515625" style="6" customWidth="1"/>
    <col min="8944" max="8944" width="15.7109375" style="6" customWidth="1"/>
    <col min="8945" max="8946" width="3.7109375" style="6" customWidth="1"/>
    <col min="8947" max="8952" width="11.7109375" style="6"/>
    <col min="8953" max="8953" width="58.5703125" style="6" customWidth="1"/>
    <col min="8954" max="8955" width="19.28515625" style="6" customWidth="1"/>
    <col min="8956" max="8956" width="15.7109375" style="6" customWidth="1"/>
    <col min="8957" max="8958" width="3.7109375" style="6" customWidth="1"/>
    <col min="8959" max="8975" width="11.7109375" style="6" customWidth="1"/>
    <col min="8976" max="8980" width="8.7109375" style="6" customWidth="1"/>
    <col min="8981" max="9196" width="9.140625" style="6" customWidth="1"/>
    <col min="9197" max="9197" width="57.28515625" style="6" customWidth="1"/>
    <col min="9198" max="9199" width="19.28515625" style="6" customWidth="1"/>
    <col min="9200" max="9200" width="15.7109375" style="6" customWidth="1"/>
    <col min="9201" max="9202" width="3.7109375" style="6" customWidth="1"/>
    <col min="9203" max="9208" width="11.7109375" style="6"/>
    <col min="9209" max="9209" width="58.5703125" style="6" customWidth="1"/>
    <col min="9210" max="9211" width="19.28515625" style="6" customWidth="1"/>
    <col min="9212" max="9212" width="15.7109375" style="6" customWidth="1"/>
    <col min="9213" max="9214" width="3.7109375" style="6" customWidth="1"/>
    <col min="9215" max="9231" width="11.7109375" style="6" customWidth="1"/>
    <col min="9232" max="9236" width="8.7109375" style="6" customWidth="1"/>
    <col min="9237" max="9452" width="9.140625" style="6" customWidth="1"/>
    <col min="9453" max="9453" width="57.28515625" style="6" customWidth="1"/>
    <col min="9454" max="9455" width="19.28515625" style="6" customWidth="1"/>
    <col min="9456" max="9456" width="15.7109375" style="6" customWidth="1"/>
    <col min="9457" max="9458" width="3.7109375" style="6" customWidth="1"/>
    <col min="9459" max="9464" width="11.7109375" style="6"/>
    <col min="9465" max="9465" width="58.5703125" style="6" customWidth="1"/>
    <col min="9466" max="9467" width="19.28515625" style="6" customWidth="1"/>
    <col min="9468" max="9468" width="15.7109375" style="6" customWidth="1"/>
    <col min="9469" max="9470" width="3.7109375" style="6" customWidth="1"/>
    <col min="9471" max="9487" width="11.7109375" style="6" customWidth="1"/>
    <col min="9488" max="9492" width="8.7109375" style="6" customWidth="1"/>
    <col min="9493" max="9708" width="9.140625" style="6" customWidth="1"/>
    <col min="9709" max="9709" width="57.28515625" style="6" customWidth="1"/>
    <col min="9710" max="9711" width="19.28515625" style="6" customWidth="1"/>
    <col min="9712" max="9712" width="15.7109375" style="6" customWidth="1"/>
    <col min="9713" max="9714" width="3.7109375" style="6" customWidth="1"/>
    <col min="9715" max="9720" width="11.7109375" style="6"/>
    <col min="9721" max="9721" width="58.5703125" style="6" customWidth="1"/>
    <col min="9722" max="9723" width="19.28515625" style="6" customWidth="1"/>
    <col min="9724" max="9724" width="15.7109375" style="6" customWidth="1"/>
    <col min="9725" max="9726" width="3.7109375" style="6" customWidth="1"/>
    <col min="9727" max="9743" width="11.7109375" style="6" customWidth="1"/>
    <col min="9744" max="9748" width="8.7109375" style="6" customWidth="1"/>
    <col min="9749" max="9964" width="9.140625" style="6" customWidth="1"/>
    <col min="9965" max="9965" width="57.28515625" style="6" customWidth="1"/>
    <col min="9966" max="9967" width="19.28515625" style="6" customWidth="1"/>
    <col min="9968" max="9968" width="15.7109375" style="6" customWidth="1"/>
    <col min="9969" max="9970" width="3.7109375" style="6" customWidth="1"/>
    <col min="9971" max="9976" width="11.7109375" style="6"/>
    <col min="9977" max="9977" width="58.5703125" style="6" customWidth="1"/>
    <col min="9978" max="9979" width="19.28515625" style="6" customWidth="1"/>
    <col min="9980" max="9980" width="15.7109375" style="6" customWidth="1"/>
    <col min="9981" max="9982" width="3.7109375" style="6" customWidth="1"/>
    <col min="9983" max="9999" width="11.7109375" style="6" customWidth="1"/>
    <col min="10000" max="10004" width="8.7109375" style="6" customWidth="1"/>
    <col min="10005" max="10220" width="9.140625" style="6" customWidth="1"/>
    <col min="10221" max="10221" width="57.28515625" style="6" customWidth="1"/>
    <col min="10222" max="10223" width="19.28515625" style="6" customWidth="1"/>
    <col min="10224" max="10224" width="15.7109375" style="6" customWidth="1"/>
    <col min="10225" max="10226" width="3.7109375" style="6" customWidth="1"/>
    <col min="10227" max="10232" width="11.7109375" style="6"/>
    <col min="10233" max="10233" width="58.5703125" style="6" customWidth="1"/>
    <col min="10234" max="10235" width="19.28515625" style="6" customWidth="1"/>
    <col min="10236" max="10236" width="15.7109375" style="6" customWidth="1"/>
    <col min="10237" max="10238" width="3.7109375" style="6" customWidth="1"/>
    <col min="10239" max="10255" width="11.7109375" style="6" customWidth="1"/>
    <col min="10256" max="10260" width="8.7109375" style="6" customWidth="1"/>
    <col min="10261" max="10476" width="9.140625" style="6" customWidth="1"/>
    <col min="10477" max="10477" width="57.28515625" style="6" customWidth="1"/>
    <col min="10478" max="10479" width="19.28515625" style="6" customWidth="1"/>
    <col min="10480" max="10480" width="15.7109375" style="6" customWidth="1"/>
    <col min="10481" max="10482" width="3.7109375" style="6" customWidth="1"/>
    <col min="10483" max="10488" width="11.7109375" style="6"/>
    <col min="10489" max="10489" width="58.5703125" style="6" customWidth="1"/>
    <col min="10490" max="10491" width="19.28515625" style="6" customWidth="1"/>
    <col min="10492" max="10492" width="15.7109375" style="6" customWidth="1"/>
    <col min="10493" max="10494" width="3.7109375" style="6" customWidth="1"/>
    <col min="10495" max="10511" width="11.7109375" style="6" customWidth="1"/>
    <col min="10512" max="10516" width="8.7109375" style="6" customWidth="1"/>
    <col min="10517" max="10732" width="9.140625" style="6" customWidth="1"/>
    <col min="10733" max="10733" width="57.28515625" style="6" customWidth="1"/>
    <col min="10734" max="10735" width="19.28515625" style="6" customWidth="1"/>
    <col min="10736" max="10736" width="15.7109375" style="6" customWidth="1"/>
    <col min="10737" max="10738" width="3.7109375" style="6" customWidth="1"/>
    <col min="10739" max="10744" width="11.7109375" style="6"/>
    <col min="10745" max="10745" width="58.5703125" style="6" customWidth="1"/>
    <col min="10746" max="10747" width="19.28515625" style="6" customWidth="1"/>
    <col min="10748" max="10748" width="15.7109375" style="6" customWidth="1"/>
    <col min="10749" max="10750" width="3.7109375" style="6" customWidth="1"/>
    <col min="10751" max="10767" width="11.7109375" style="6" customWidth="1"/>
    <col min="10768" max="10772" width="8.7109375" style="6" customWidth="1"/>
    <col min="10773" max="10988" width="9.140625" style="6" customWidth="1"/>
    <col min="10989" max="10989" width="57.28515625" style="6" customWidth="1"/>
    <col min="10990" max="10991" width="19.28515625" style="6" customWidth="1"/>
    <col min="10992" max="10992" width="15.7109375" style="6" customWidth="1"/>
    <col min="10993" max="10994" width="3.7109375" style="6" customWidth="1"/>
    <col min="10995" max="11000" width="11.7109375" style="6"/>
    <col min="11001" max="11001" width="58.5703125" style="6" customWidth="1"/>
    <col min="11002" max="11003" width="19.28515625" style="6" customWidth="1"/>
    <col min="11004" max="11004" width="15.7109375" style="6" customWidth="1"/>
    <col min="11005" max="11006" width="3.7109375" style="6" customWidth="1"/>
    <col min="11007" max="11023" width="11.7109375" style="6" customWidth="1"/>
    <col min="11024" max="11028" width="8.7109375" style="6" customWidth="1"/>
    <col min="11029" max="11244" width="9.140625" style="6" customWidth="1"/>
    <col min="11245" max="11245" width="57.28515625" style="6" customWidth="1"/>
    <col min="11246" max="11247" width="19.28515625" style="6" customWidth="1"/>
    <col min="11248" max="11248" width="15.7109375" style="6" customWidth="1"/>
    <col min="11249" max="11250" width="3.7109375" style="6" customWidth="1"/>
    <col min="11251" max="11256" width="11.7109375" style="6"/>
    <col min="11257" max="11257" width="58.5703125" style="6" customWidth="1"/>
    <col min="11258" max="11259" width="19.28515625" style="6" customWidth="1"/>
    <col min="11260" max="11260" width="15.7109375" style="6" customWidth="1"/>
    <col min="11261" max="11262" width="3.7109375" style="6" customWidth="1"/>
    <col min="11263" max="11279" width="11.7109375" style="6" customWidth="1"/>
    <col min="11280" max="11284" width="8.7109375" style="6" customWidth="1"/>
    <col min="11285" max="11500" width="9.140625" style="6" customWidth="1"/>
    <col min="11501" max="11501" width="57.28515625" style="6" customWidth="1"/>
    <col min="11502" max="11503" width="19.28515625" style="6" customWidth="1"/>
    <col min="11504" max="11504" width="15.7109375" style="6" customWidth="1"/>
    <col min="11505" max="11506" width="3.7109375" style="6" customWidth="1"/>
    <col min="11507" max="11512" width="11.7109375" style="6"/>
    <col min="11513" max="11513" width="58.5703125" style="6" customWidth="1"/>
    <col min="11514" max="11515" width="19.28515625" style="6" customWidth="1"/>
    <col min="11516" max="11516" width="15.7109375" style="6" customWidth="1"/>
    <col min="11517" max="11518" width="3.7109375" style="6" customWidth="1"/>
    <col min="11519" max="11535" width="11.7109375" style="6" customWidth="1"/>
    <col min="11536" max="11540" width="8.7109375" style="6" customWidth="1"/>
    <col min="11541" max="11756" width="9.140625" style="6" customWidth="1"/>
    <col min="11757" max="11757" width="57.28515625" style="6" customWidth="1"/>
    <col min="11758" max="11759" width="19.28515625" style="6" customWidth="1"/>
    <col min="11760" max="11760" width="15.7109375" style="6" customWidth="1"/>
    <col min="11761" max="11762" width="3.7109375" style="6" customWidth="1"/>
    <col min="11763" max="11768" width="11.7109375" style="6"/>
    <col min="11769" max="11769" width="58.5703125" style="6" customWidth="1"/>
    <col min="11770" max="11771" width="19.28515625" style="6" customWidth="1"/>
    <col min="11772" max="11772" width="15.7109375" style="6" customWidth="1"/>
    <col min="11773" max="11774" width="3.7109375" style="6" customWidth="1"/>
    <col min="11775" max="11791" width="11.7109375" style="6" customWidth="1"/>
    <col min="11792" max="11796" width="8.7109375" style="6" customWidth="1"/>
    <col min="11797" max="12012" width="9.140625" style="6" customWidth="1"/>
    <col min="12013" max="12013" width="57.28515625" style="6" customWidth="1"/>
    <col min="12014" max="12015" width="19.28515625" style="6" customWidth="1"/>
    <col min="12016" max="12016" width="15.7109375" style="6" customWidth="1"/>
    <col min="12017" max="12018" width="3.7109375" style="6" customWidth="1"/>
    <col min="12019" max="12024" width="11.7109375" style="6"/>
    <col min="12025" max="12025" width="58.5703125" style="6" customWidth="1"/>
    <col min="12026" max="12027" width="19.28515625" style="6" customWidth="1"/>
    <col min="12028" max="12028" width="15.7109375" style="6" customWidth="1"/>
    <col min="12029" max="12030" width="3.7109375" style="6" customWidth="1"/>
    <col min="12031" max="12047" width="11.7109375" style="6" customWidth="1"/>
    <col min="12048" max="12052" width="8.7109375" style="6" customWidth="1"/>
    <col min="12053" max="12268" width="9.140625" style="6" customWidth="1"/>
    <col min="12269" max="12269" width="57.28515625" style="6" customWidth="1"/>
    <col min="12270" max="12271" width="19.28515625" style="6" customWidth="1"/>
    <col min="12272" max="12272" width="15.7109375" style="6" customWidth="1"/>
    <col min="12273" max="12274" width="3.7109375" style="6" customWidth="1"/>
    <col min="12275" max="12280" width="11.7109375" style="6"/>
    <col min="12281" max="12281" width="58.5703125" style="6" customWidth="1"/>
    <col min="12282" max="12283" width="19.28515625" style="6" customWidth="1"/>
    <col min="12284" max="12284" width="15.7109375" style="6" customWidth="1"/>
    <col min="12285" max="12286" width="3.7109375" style="6" customWidth="1"/>
    <col min="12287" max="12303" width="11.7109375" style="6" customWidth="1"/>
    <col min="12304" max="12308" width="8.7109375" style="6" customWidth="1"/>
    <col min="12309" max="12524" width="9.140625" style="6" customWidth="1"/>
    <col min="12525" max="12525" width="57.28515625" style="6" customWidth="1"/>
    <col min="12526" max="12527" width="19.28515625" style="6" customWidth="1"/>
    <col min="12528" max="12528" width="15.7109375" style="6" customWidth="1"/>
    <col min="12529" max="12530" width="3.7109375" style="6" customWidth="1"/>
    <col min="12531" max="12536" width="11.7109375" style="6"/>
    <col min="12537" max="12537" width="58.5703125" style="6" customWidth="1"/>
    <col min="12538" max="12539" width="19.28515625" style="6" customWidth="1"/>
    <col min="12540" max="12540" width="15.7109375" style="6" customWidth="1"/>
    <col min="12541" max="12542" width="3.7109375" style="6" customWidth="1"/>
    <col min="12543" max="12559" width="11.7109375" style="6" customWidth="1"/>
    <col min="12560" max="12564" width="8.7109375" style="6" customWidth="1"/>
    <col min="12565" max="12780" width="9.140625" style="6" customWidth="1"/>
    <col min="12781" max="12781" width="57.28515625" style="6" customWidth="1"/>
    <col min="12782" max="12783" width="19.28515625" style="6" customWidth="1"/>
    <col min="12784" max="12784" width="15.7109375" style="6" customWidth="1"/>
    <col min="12785" max="12786" width="3.7109375" style="6" customWidth="1"/>
    <col min="12787" max="12792" width="11.7109375" style="6"/>
    <col min="12793" max="12793" width="58.5703125" style="6" customWidth="1"/>
    <col min="12794" max="12795" width="19.28515625" style="6" customWidth="1"/>
    <col min="12796" max="12796" width="15.7109375" style="6" customWidth="1"/>
    <col min="12797" max="12798" width="3.7109375" style="6" customWidth="1"/>
    <col min="12799" max="12815" width="11.7109375" style="6" customWidth="1"/>
    <col min="12816" max="12820" width="8.7109375" style="6" customWidth="1"/>
    <col min="12821" max="13036" width="9.140625" style="6" customWidth="1"/>
    <col min="13037" max="13037" width="57.28515625" style="6" customWidth="1"/>
    <col min="13038" max="13039" width="19.28515625" style="6" customWidth="1"/>
    <col min="13040" max="13040" width="15.7109375" style="6" customWidth="1"/>
    <col min="13041" max="13042" width="3.7109375" style="6" customWidth="1"/>
    <col min="13043" max="13048" width="11.7109375" style="6"/>
    <col min="13049" max="13049" width="58.5703125" style="6" customWidth="1"/>
    <col min="13050" max="13051" width="19.28515625" style="6" customWidth="1"/>
    <col min="13052" max="13052" width="15.7109375" style="6" customWidth="1"/>
    <col min="13053" max="13054" width="3.7109375" style="6" customWidth="1"/>
    <col min="13055" max="13071" width="11.7109375" style="6" customWidth="1"/>
    <col min="13072" max="13076" width="8.7109375" style="6" customWidth="1"/>
    <col min="13077" max="13292" width="9.140625" style="6" customWidth="1"/>
    <col min="13293" max="13293" width="57.28515625" style="6" customWidth="1"/>
    <col min="13294" max="13295" width="19.28515625" style="6" customWidth="1"/>
    <col min="13296" max="13296" width="15.7109375" style="6" customWidth="1"/>
    <col min="13297" max="13298" width="3.7109375" style="6" customWidth="1"/>
    <col min="13299" max="13304" width="11.7109375" style="6"/>
    <col min="13305" max="13305" width="58.5703125" style="6" customWidth="1"/>
    <col min="13306" max="13307" width="19.28515625" style="6" customWidth="1"/>
    <col min="13308" max="13308" width="15.7109375" style="6" customWidth="1"/>
    <col min="13309" max="13310" width="3.7109375" style="6" customWidth="1"/>
    <col min="13311" max="13327" width="11.7109375" style="6" customWidth="1"/>
    <col min="13328" max="13332" width="8.7109375" style="6" customWidth="1"/>
    <col min="13333" max="13548" width="9.140625" style="6" customWidth="1"/>
    <col min="13549" max="13549" width="57.28515625" style="6" customWidth="1"/>
    <col min="13550" max="13551" width="19.28515625" style="6" customWidth="1"/>
    <col min="13552" max="13552" width="15.7109375" style="6" customWidth="1"/>
    <col min="13553" max="13554" width="3.7109375" style="6" customWidth="1"/>
    <col min="13555" max="13560" width="11.7109375" style="6"/>
    <col min="13561" max="13561" width="58.5703125" style="6" customWidth="1"/>
    <col min="13562" max="13563" width="19.28515625" style="6" customWidth="1"/>
    <col min="13564" max="13564" width="15.7109375" style="6" customWidth="1"/>
    <col min="13565" max="13566" width="3.7109375" style="6" customWidth="1"/>
    <col min="13567" max="13583" width="11.7109375" style="6" customWidth="1"/>
    <col min="13584" max="13588" width="8.7109375" style="6" customWidth="1"/>
    <col min="13589" max="13804" width="9.140625" style="6" customWidth="1"/>
    <col min="13805" max="13805" width="57.28515625" style="6" customWidth="1"/>
    <col min="13806" max="13807" width="19.28515625" style="6" customWidth="1"/>
    <col min="13808" max="13808" width="15.7109375" style="6" customWidth="1"/>
    <col min="13809" max="13810" width="3.7109375" style="6" customWidth="1"/>
    <col min="13811" max="13816" width="11.7109375" style="6"/>
    <col min="13817" max="13817" width="58.5703125" style="6" customWidth="1"/>
    <col min="13818" max="13819" width="19.28515625" style="6" customWidth="1"/>
    <col min="13820" max="13820" width="15.7109375" style="6" customWidth="1"/>
    <col min="13821" max="13822" width="3.7109375" style="6" customWidth="1"/>
    <col min="13823" max="13839" width="11.7109375" style="6" customWidth="1"/>
    <col min="13840" max="13844" width="8.7109375" style="6" customWidth="1"/>
    <col min="13845" max="14060" width="9.140625" style="6" customWidth="1"/>
    <col min="14061" max="14061" width="57.28515625" style="6" customWidth="1"/>
    <col min="14062" max="14063" width="19.28515625" style="6" customWidth="1"/>
    <col min="14064" max="14064" width="15.7109375" style="6" customWidth="1"/>
    <col min="14065" max="14066" width="3.7109375" style="6" customWidth="1"/>
    <col min="14067" max="14072" width="11.7109375" style="6"/>
    <col min="14073" max="14073" width="58.5703125" style="6" customWidth="1"/>
    <col min="14074" max="14075" width="19.28515625" style="6" customWidth="1"/>
    <col min="14076" max="14076" width="15.7109375" style="6" customWidth="1"/>
    <col min="14077" max="14078" width="3.7109375" style="6" customWidth="1"/>
    <col min="14079" max="14095" width="11.7109375" style="6" customWidth="1"/>
    <col min="14096" max="14100" width="8.7109375" style="6" customWidth="1"/>
    <col min="14101" max="14316" width="9.140625" style="6" customWidth="1"/>
    <col min="14317" max="14317" width="57.28515625" style="6" customWidth="1"/>
    <col min="14318" max="14319" width="19.28515625" style="6" customWidth="1"/>
    <col min="14320" max="14320" width="15.7109375" style="6" customWidth="1"/>
    <col min="14321" max="14322" width="3.7109375" style="6" customWidth="1"/>
    <col min="14323" max="14328" width="11.7109375" style="6"/>
    <col min="14329" max="14329" width="58.5703125" style="6" customWidth="1"/>
    <col min="14330" max="14331" width="19.28515625" style="6" customWidth="1"/>
    <col min="14332" max="14332" width="15.7109375" style="6" customWidth="1"/>
    <col min="14333" max="14334" width="3.7109375" style="6" customWidth="1"/>
    <col min="14335" max="14351" width="11.7109375" style="6" customWidth="1"/>
    <col min="14352" max="14356" width="8.7109375" style="6" customWidth="1"/>
    <col min="14357" max="14572" width="9.140625" style="6" customWidth="1"/>
    <col min="14573" max="14573" width="57.28515625" style="6" customWidth="1"/>
    <col min="14574" max="14575" width="19.28515625" style="6" customWidth="1"/>
    <col min="14576" max="14576" width="15.7109375" style="6" customWidth="1"/>
    <col min="14577" max="14578" width="3.7109375" style="6" customWidth="1"/>
    <col min="14579" max="14584" width="11.7109375" style="6"/>
    <col min="14585" max="14585" width="58.5703125" style="6" customWidth="1"/>
    <col min="14586" max="14587" width="19.28515625" style="6" customWidth="1"/>
    <col min="14588" max="14588" width="15.7109375" style="6" customWidth="1"/>
    <col min="14589" max="14590" width="3.7109375" style="6" customWidth="1"/>
    <col min="14591" max="14607" width="11.7109375" style="6" customWidth="1"/>
    <col min="14608" max="14612" width="8.7109375" style="6" customWidth="1"/>
    <col min="14613" max="14828" width="9.140625" style="6" customWidth="1"/>
    <col min="14829" max="14829" width="57.28515625" style="6" customWidth="1"/>
    <col min="14830" max="14831" width="19.28515625" style="6" customWidth="1"/>
    <col min="14832" max="14832" width="15.7109375" style="6" customWidth="1"/>
    <col min="14833" max="14834" width="3.7109375" style="6" customWidth="1"/>
    <col min="14835" max="14840" width="11.7109375" style="6"/>
    <col min="14841" max="14841" width="58.5703125" style="6" customWidth="1"/>
    <col min="14842" max="14843" width="19.28515625" style="6" customWidth="1"/>
    <col min="14844" max="14844" width="15.7109375" style="6" customWidth="1"/>
    <col min="14845" max="14846" width="3.7109375" style="6" customWidth="1"/>
    <col min="14847" max="14863" width="11.7109375" style="6" customWidth="1"/>
    <col min="14864" max="14868" width="8.7109375" style="6" customWidth="1"/>
    <col min="14869" max="15084" width="9.140625" style="6" customWidth="1"/>
    <col min="15085" max="15085" width="57.28515625" style="6" customWidth="1"/>
    <col min="15086" max="15087" width="19.28515625" style="6" customWidth="1"/>
    <col min="15088" max="15088" width="15.7109375" style="6" customWidth="1"/>
    <col min="15089" max="15090" width="3.7109375" style="6" customWidth="1"/>
    <col min="15091" max="15096" width="11.7109375" style="6"/>
    <col min="15097" max="15097" width="58.5703125" style="6" customWidth="1"/>
    <col min="15098" max="15099" width="19.28515625" style="6" customWidth="1"/>
    <col min="15100" max="15100" width="15.7109375" style="6" customWidth="1"/>
    <col min="15101" max="15102" width="3.7109375" style="6" customWidth="1"/>
    <col min="15103" max="15119" width="11.7109375" style="6" customWidth="1"/>
    <col min="15120" max="15124" width="8.7109375" style="6" customWidth="1"/>
    <col min="15125" max="15340" width="9.140625" style="6" customWidth="1"/>
    <col min="15341" max="15341" width="57.28515625" style="6" customWidth="1"/>
    <col min="15342" max="15343" width="19.28515625" style="6" customWidth="1"/>
    <col min="15344" max="15344" width="15.7109375" style="6" customWidth="1"/>
    <col min="15345" max="15346" width="3.7109375" style="6" customWidth="1"/>
    <col min="15347" max="15352" width="11.7109375" style="6"/>
    <col min="15353" max="15353" width="58.5703125" style="6" customWidth="1"/>
    <col min="15354" max="15355" width="19.28515625" style="6" customWidth="1"/>
    <col min="15356" max="15356" width="15.7109375" style="6" customWidth="1"/>
    <col min="15357" max="15358" width="3.7109375" style="6" customWidth="1"/>
    <col min="15359" max="15375" width="11.7109375" style="6" customWidth="1"/>
    <col min="15376" max="15380" width="8.7109375" style="6" customWidth="1"/>
    <col min="15381" max="15596" width="9.140625" style="6" customWidth="1"/>
    <col min="15597" max="15597" width="57.28515625" style="6" customWidth="1"/>
    <col min="15598" max="15599" width="19.28515625" style="6" customWidth="1"/>
    <col min="15600" max="15600" width="15.7109375" style="6" customWidth="1"/>
    <col min="15601" max="15602" width="3.7109375" style="6" customWidth="1"/>
    <col min="15603" max="15608" width="11.7109375" style="6"/>
    <col min="15609" max="15609" width="58.5703125" style="6" customWidth="1"/>
    <col min="15610" max="15611" width="19.28515625" style="6" customWidth="1"/>
    <col min="15612" max="15612" width="15.7109375" style="6" customWidth="1"/>
    <col min="15613" max="15614" width="3.7109375" style="6" customWidth="1"/>
    <col min="15615" max="15631" width="11.7109375" style="6" customWidth="1"/>
    <col min="15632" max="15636" width="8.7109375" style="6" customWidth="1"/>
    <col min="15637" max="15852" width="9.140625" style="6" customWidth="1"/>
    <col min="15853" max="15853" width="57.28515625" style="6" customWidth="1"/>
    <col min="15854" max="15855" width="19.28515625" style="6" customWidth="1"/>
    <col min="15856" max="15856" width="15.7109375" style="6" customWidth="1"/>
    <col min="15857" max="15858" width="3.7109375" style="6" customWidth="1"/>
    <col min="15859" max="15864" width="11.7109375" style="6"/>
    <col min="15865" max="15865" width="58.5703125" style="6" customWidth="1"/>
    <col min="15866" max="15867" width="19.28515625" style="6" customWidth="1"/>
    <col min="15868" max="15868" width="15.7109375" style="6" customWidth="1"/>
    <col min="15869" max="15870" width="3.7109375" style="6" customWidth="1"/>
    <col min="15871" max="15887" width="11.7109375" style="6" customWidth="1"/>
    <col min="15888" max="15892" width="8.7109375" style="6" customWidth="1"/>
    <col min="15893" max="16108" width="9.140625" style="6" customWidth="1"/>
    <col min="16109" max="16109" width="57.28515625" style="6" customWidth="1"/>
    <col min="16110" max="16111" width="19.28515625" style="6" customWidth="1"/>
    <col min="16112" max="16112" width="15.7109375" style="6" customWidth="1"/>
    <col min="16113" max="16114" width="3.7109375" style="6" customWidth="1"/>
    <col min="16115" max="16120" width="11.7109375" style="6"/>
    <col min="16121" max="16121" width="58.5703125" style="6" customWidth="1"/>
    <col min="16122" max="16123" width="19.28515625" style="6" customWidth="1"/>
    <col min="16124" max="16124" width="15.7109375" style="6" customWidth="1"/>
    <col min="16125" max="16126" width="3.7109375" style="6" customWidth="1"/>
    <col min="16127" max="16143" width="11.7109375" style="6" customWidth="1"/>
    <col min="16144" max="16148" width="8.7109375" style="6" customWidth="1"/>
    <col min="16149" max="16364" width="9.140625" style="6" customWidth="1"/>
    <col min="16365" max="16365" width="57.28515625" style="6" customWidth="1"/>
    <col min="16366" max="16367" width="19.28515625" style="6" customWidth="1"/>
    <col min="16368" max="16368" width="15.7109375" style="6" customWidth="1"/>
    <col min="16369" max="16370" width="3.7109375" style="6" customWidth="1"/>
    <col min="16371" max="16384" width="11.7109375" style="6"/>
  </cols>
  <sheetData>
    <row r="1" spans="1:15" x14ac:dyDescent="0.25">
      <c r="A1" s="5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5" t="s">
        <v>1</v>
      </c>
      <c r="B2" s="7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5"/>
      <c r="B3" s="7"/>
    </row>
    <row r="4" spans="1:15" ht="18.600000000000001" customHeight="1" x14ac:dyDescent="0.25">
      <c r="A4" s="33" t="s">
        <v>85</v>
      </c>
      <c r="D4" s="4"/>
    </row>
    <row r="5" spans="1:15" ht="18.600000000000001" customHeight="1" x14ac:dyDescent="0.25">
      <c r="A5" s="8" t="s">
        <v>2</v>
      </c>
    </row>
    <row r="6" spans="1:15" ht="18.600000000000001" customHeight="1" x14ac:dyDescent="0.25">
      <c r="C6" s="36" t="s">
        <v>3</v>
      </c>
      <c r="D6" s="36"/>
    </row>
    <row r="7" spans="1:15" ht="15.75" x14ac:dyDescent="0.25">
      <c r="A7" s="9" t="s">
        <v>4</v>
      </c>
      <c r="B7" s="9" t="s">
        <v>5</v>
      </c>
      <c r="C7" s="9" t="s">
        <v>6</v>
      </c>
      <c r="D7" s="9" t="s">
        <v>8</v>
      </c>
    </row>
    <row r="8" spans="1:15" ht="18" customHeight="1" x14ac:dyDescent="0.25">
      <c r="A8" s="10"/>
      <c r="B8" s="11" t="s">
        <v>7</v>
      </c>
      <c r="C8" s="11" t="s">
        <v>9</v>
      </c>
      <c r="D8" s="11" t="s">
        <v>10</v>
      </c>
    </row>
    <row r="9" spans="1:15" x14ac:dyDescent="0.25">
      <c r="A9" s="12">
        <v>1</v>
      </c>
      <c r="B9" s="12">
        <v>2</v>
      </c>
      <c r="C9" s="13">
        <v>3</v>
      </c>
      <c r="D9" s="12">
        <v>4</v>
      </c>
      <c r="F9" s="4"/>
    </row>
    <row r="10" spans="1:15" x14ac:dyDescent="0.25">
      <c r="C10" s="14"/>
    </row>
    <row r="11" spans="1:15" ht="15.75" x14ac:dyDescent="0.25">
      <c r="A11" s="1" t="s">
        <v>11</v>
      </c>
      <c r="B11" s="2">
        <f>B13+B15</f>
        <v>9295734</v>
      </c>
      <c r="C11" s="2">
        <f>C13+C15</f>
        <v>7631780</v>
      </c>
      <c r="D11" s="2">
        <f>B11-C11</f>
        <v>1663954</v>
      </c>
      <c r="F11" s="4"/>
      <c r="G11" s="4"/>
    </row>
    <row r="12" spans="1:15" ht="15.75" x14ac:dyDescent="0.25">
      <c r="A12" s="1"/>
      <c r="B12" s="2"/>
      <c r="C12" s="2"/>
      <c r="D12" s="2"/>
      <c r="F12" s="4"/>
      <c r="G12" s="4"/>
      <c r="H12" s="4"/>
      <c r="I12" s="4"/>
      <c r="J12" s="4"/>
      <c r="K12" s="4"/>
      <c r="O12" s="4"/>
    </row>
    <row r="13" spans="1:15" x14ac:dyDescent="0.25">
      <c r="A13" s="6" t="s">
        <v>12</v>
      </c>
      <c r="B13" s="4">
        <f>B19+B37+B88</f>
        <v>6093203</v>
      </c>
      <c r="C13" s="4">
        <f>C19+C37+C88</f>
        <v>1957521</v>
      </c>
      <c r="D13" s="4">
        <f>B13-C13</f>
        <v>4135682</v>
      </c>
    </row>
    <row r="14" spans="1:15" x14ac:dyDescent="0.25">
      <c r="A14" s="15"/>
      <c r="B14" s="4"/>
      <c r="C14" s="4"/>
      <c r="D14" s="4"/>
      <c r="F14" s="4"/>
      <c r="G14" s="4"/>
      <c r="H14" s="4"/>
      <c r="I14" s="4"/>
      <c r="J14" s="4"/>
      <c r="K14" s="4"/>
      <c r="O14" s="4"/>
    </row>
    <row r="15" spans="1:15" ht="15.75" x14ac:dyDescent="0.25">
      <c r="A15" s="1" t="s">
        <v>80</v>
      </c>
      <c r="B15" s="4">
        <f>B21+B39+B90+B110</f>
        <v>3202531</v>
      </c>
      <c r="C15" s="4">
        <f>C21+C39+C90+C110</f>
        <v>5674259</v>
      </c>
      <c r="D15" s="4">
        <f>B15-C15</f>
        <v>-2471728</v>
      </c>
    </row>
    <row r="16" spans="1:15" ht="15.75" x14ac:dyDescent="0.25">
      <c r="B16" s="2"/>
      <c r="C16" s="2"/>
      <c r="D16" s="2"/>
      <c r="F16" s="4"/>
      <c r="G16" s="4"/>
      <c r="H16" s="4"/>
      <c r="I16" s="4"/>
      <c r="J16" s="4"/>
      <c r="K16" s="4"/>
      <c r="O16" s="4"/>
    </row>
    <row r="17" spans="1:15" ht="15.75" x14ac:dyDescent="0.25">
      <c r="A17" s="1" t="s">
        <v>13</v>
      </c>
      <c r="B17" s="2">
        <f>B19+B21</f>
        <v>5949820</v>
      </c>
      <c r="C17" s="2">
        <f>C19+C21</f>
        <v>3910918</v>
      </c>
      <c r="D17" s="2">
        <f>B17-C17</f>
        <v>2038902</v>
      </c>
      <c r="F17" s="4"/>
      <c r="G17" s="4"/>
      <c r="H17" s="4"/>
      <c r="I17" s="4"/>
      <c r="J17" s="4"/>
      <c r="K17" s="4"/>
    </row>
    <row r="18" spans="1:15" ht="15.75" x14ac:dyDescent="0.25">
      <c r="A18" s="15"/>
      <c r="B18" s="2"/>
      <c r="C18" s="2"/>
      <c r="D18" s="2"/>
      <c r="F18" s="4"/>
      <c r="G18" s="4"/>
      <c r="H18" s="4"/>
      <c r="I18" s="4"/>
      <c r="J18" s="4"/>
      <c r="K18" s="4"/>
      <c r="O18" s="4"/>
    </row>
    <row r="19" spans="1:15" x14ac:dyDescent="0.25">
      <c r="A19" s="6" t="s">
        <v>14</v>
      </c>
      <c r="B19" s="4">
        <f>B25</f>
        <v>5137125</v>
      </c>
      <c r="C19" s="4">
        <f>C31</f>
        <v>404009</v>
      </c>
      <c r="D19" s="4">
        <f>B19-C19</f>
        <v>4733116</v>
      </c>
    </row>
    <row r="20" spans="1:15" x14ac:dyDescent="0.25">
      <c r="A20" s="15"/>
      <c r="B20" s="4"/>
      <c r="C20" s="4"/>
      <c r="D20" s="4"/>
      <c r="F20" s="4"/>
      <c r="G20" s="4"/>
      <c r="H20" s="4"/>
      <c r="I20" s="4"/>
      <c r="J20" s="4"/>
      <c r="K20" s="4"/>
      <c r="O20" s="4"/>
    </row>
    <row r="21" spans="1:15" ht="15.75" x14ac:dyDescent="0.25">
      <c r="A21" s="1" t="s">
        <v>81</v>
      </c>
      <c r="B21" s="4">
        <f>B27</f>
        <v>812695</v>
      </c>
      <c r="C21" s="4">
        <f>C33</f>
        <v>3506909</v>
      </c>
      <c r="D21" s="4">
        <f>B21-C21</f>
        <v>-2694214</v>
      </c>
    </row>
    <row r="22" spans="1:15" ht="15.75" x14ac:dyDescent="0.25">
      <c r="A22" s="15"/>
      <c r="B22" s="2"/>
      <c r="C22" s="2"/>
      <c r="D22" s="2"/>
      <c r="F22" s="4"/>
      <c r="G22" s="4"/>
      <c r="H22" s="4"/>
      <c r="I22" s="4"/>
      <c r="J22" s="4"/>
      <c r="K22" s="4"/>
      <c r="O22" s="4"/>
    </row>
    <row r="23" spans="1:15" ht="15.75" x14ac:dyDescent="0.25">
      <c r="A23" s="1" t="s">
        <v>15</v>
      </c>
      <c r="B23" s="2">
        <f>B25+B27</f>
        <v>5949820</v>
      </c>
      <c r="C23" s="2"/>
      <c r="D23" s="2">
        <f>B23-C23</f>
        <v>5949820</v>
      </c>
      <c r="F23" s="4"/>
      <c r="G23" s="4"/>
    </row>
    <row r="24" spans="1:15" ht="15" customHeight="1" x14ac:dyDescent="0.25">
      <c r="B24" s="2"/>
      <c r="C24" s="2"/>
      <c r="D24" s="2"/>
      <c r="F24" s="4"/>
      <c r="G24" s="4"/>
      <c r="H24" s="4"/>
      <c r="I24" s="4"/>
      <c r="J24" s="4"/>
      <c r="K24" s="4"/>
      <c r="O24" s="4"/>
    </row>
    <row r="25" spans="1:15" x14ac:dyDescent="0.25">
      <c r="A25" s="6" t="s">
        <v>14</v>
      </c>
      <c r="B25" s="4">
        <v>5137125</v>
      </c>
      <c r="C25" s="4"/>
      <c r="D25" s="4">
        <f>B25-C25</f>
        <v>5137125</v>
      </c>
      <c r="F25" s="4"/>
      <c r="G25" s="4"/>
    </row>
    <row r="26" spans="1:15" x14ac:dyDescent="0.25">
      <c r="A26" s="15"/>
      <c r="B26" s="4"/>
      <c r="C26" s="4"/>
      <c r="D26" s="4"/>
    </row>
    <row r="27" spans="1:15" ht="15.75" x14ac:dyDescent="0.25">
      <c r="A27" s="1" t="s">
        <v>81</v>
      </c>
      <c r="B27" s="4">
        <v>812695</v>
      </c>
      <c r="C27" s="4"/>
      <c r="D27" s="4">
        <f>B27-C27</f>
        <v>812695</v>
      </c>
    </row>
    <row r="28" spans="1:15" ht="15" customHeight="1" x14ac:dyDescent="0.25">
      <c r="B28" s="2"/>
      <c r="C28" s="2"/>
      <c r="D28" s="2"/>
    </row>
    <row r="29" spans="1:15" ht="15.75" x14ac:dyDescent="0.25">
      <c r="A29" s="1" t="s">
        <v>16</v>
      </c>
      <c r="B29" s="2"/>
      <c r="C29" s="2">
        <f>C31+C33</f>
        <v>3910918</v>
      </c>
      <c r="D29" s="2">
        <f>B29-C29</f>
        <v>-3910918</v>
      </c>
      <c r="F29" s="4"/>
      <c r="G29" s="4"/>
    </row>
    <row r="30" spans="1:15" ht="14.25" customHeight="1" x14ac:dyDescent="0.25">
      <c r="B30" s="2"/>
      <c r="C30" s="2"/>
      <c r="D30" s="2"/>
    </row>
    <row r="31" spans="1:15" x14ac:dyDescent="0.25">
      <c r="A31" s="6" t="s">
        <v>14</v>
      </c>
      <c r="B31" s="4"/>
      <c r="C31" s="4">
        <v>404009</v>
      </c>
      <c r="D31" s="4">
        <f>B31-C31</f>
        <v>-404009</v>
      </c>
      <c r="F31" s="4"/>
      <c r="G31" s="4"/>
    </row>
    <row r="32" spans="1:15" x14ac:dyDescent="0.25">
      <c r="A32" s="15"/>
      <c r="B32" s="4"/>
      <c r="C32" s="4"/>
      <c r="D32" s="4"/>
    </row>
    <row r="33" spans="1:7" x14ac:dyDescent="0.25">
      <c r="A33" s="6" t="s">
        <v>17</v>
      </c>
      <c r="B33" s="4"/>
      <c r="C33" s="4">
        <v>3506909</v>
      </c>
      <c r="D33" s="4">
        <f>B33-C33</f>
        <v>-3506909</v>
      </c>
    </row>
    <row r="34" spans="1:7" x14ac:dyDescent="0.25">
      <c r="B34" s="4"/>
      <c r="C34" s="4"/>
      <c r="D34" s="4"/>
    </row>
    <row r="35" spans="1:7" ht="15.75" x14ac:dyDescent="0.25">
      <c r="A35" s="6" t="s">
        <v>82</v>
      </c>
      <c r="B35" s="2">
        <f>B37+B39</f>
        <v>1932379</v>
      </c>
      <c r="C35" s="2">
        <f>C37+C39</f>
        <v>2522760</v>
      </c>
      <c r="D35" s="2">
        <f>B35-C35</f>
        <v>-590381</v>
      </c>
      <c r="F35" s="4"/>
      <c r="G35" s="4"/>
    </row>
    <row r="36" spans="1:7" ht="11.45" customHeight="1" x14ac:dyDescent="0.25">
      <c r="B36" s="2"/>
      <c r="C36" s="2"/>
      <c r="D36" s="2"/>
    </row>
    <row r="37" spans="1:7" x14ac:dyDescent="0.25">
      <c r="A37" s="6" t="s">
        <v>14</v>
      </c>
      <c r="B37" s="4">
        <f>B47+B68+B80</f>
        <v>409865</v>
      </c>
      <c r="C37" s="4">
        <f>C47+C68+C80</f>
        <v>851466</v>
      </c>
      <c r="D37" s="4">
        <f>B37-C37</f>
        <v>-441601</v>
      </c>
      <c r="F37" s="4"/>
      <c r="G37" s="4"/>
    </row>
    <row r="38" spans="1:7" ht="12.75" customHeight="1" x14ac:dyDescent="0.25">
      <c r="A38" s="15"/>
      <c r="B38" s="4"/>
      <c r="C38" s="4"/>
      <c r="D38" s="4"/>
    </row>
    <row r="39" spans="1:7" ht="15.75" x14ac:dyDescent="0.25">
      <c r="A39" s="1" t="s">
        <v>81</v>
      </c>
      <c r="B39" s="4">
        <f>B43-B47+B55+B61+B63+B70+B74+B76+B82+B41+B84+B72</f>
        <v>1522514</v>
      </c>
      <c r="C39" s="4">
        <f>C43-C47+C55+C61+C63+C70+C74+C76+C82+C41+C84+C72</f>
        <v>1671294</v>
      </c>
      <c r="D39" s="4">
        <f>B39-C39</f>
        <v>-148780</v>
      </c>
    </row>
    <row r="40" spans="1:7" ht="11.45" customHeight="1" x14ac:dyDescent="0.25">
      <c r="B40" s="2"/>
      <c r="C40" s="2"/>
      <c r="D40" s="2"/>
    </row>
    <row r="41" spans="1:7" ht="15.75" x14ac:dyDescent="0.25">
      <c r="A41" s="1" t="s">
        <v>18</v>
      </c>
      <c r="B41" s="2">
        <v>4518</v>
      </c>
      <c r="C41" s="2">
        <v>28076</v>
      </c>
      <c r="D41" s="2">
        <f>B41-C41</f>
        <v>-23558</v>
      </c>
      <c r="F41" s="4"/>
      <c r="G41" s="4"/>
    </row>
    <row r="42" spans="1:7" ht="11.45" customHeight="1" x14ac:dyDescent="0.25">
      <c r="B42" s="2"/>
      <c r="C42" s="2"/>
      <c r="D42" s="2"/>
    </row>
    <row r="43" spans="1:7" ht="15.75" x14ac:dyDescent="0.25">
      <c r="A43" s="1" t="s">
        <v>19</v>
      </c>
      <c r="B43" s="2">
        <f>B45+B51+B53</f>
        <v>918562</v>
      </c>
      <c r="C43" s="2">
        <f>C45+C51+C53</f>
        <v>411788</v>
      </c>
      <c r="D43" s="2">
        <f>B43-C43</f>
        <v>506774</v>
      </c>
      <c r="F43" s="4"/>
      <c r="G43" s="4"/>
    </row>
    <row r="44" spans="1:7" ht="13.5" customHeight="1" x14ac:dyDescent="0.25">
      <c r="B44" s="2"/>
      <c r="C44" s="2"/>
      <c r="D44" s="2"/>
    </row>
    <row r="45" spans="1:7" x14ac:dyDescent="0.25">
      <c r="A45" s="6" t="s">
        <v>20</v>
      </c>
      <c r="B45" s="4">
        <v>705886</v>
      </c>
      <c r="C45" s="4">
        <v>221817</v>
      </c>
      <c r="D45" s="4">
        <f>B45-C45</f>
        <v>484069</v>
      </c>
      <c r="F45" s="4"/>
      <c r="G45" s="4"/>
    </row>
    <row r="46" spans="1:7" ht="13.5" customHeight="1" x14ac:dyDescent="0.25">
      <c r="B46" s="4"/>
      <c r="C46" s="4"/>
      <c r="D46" s="4"/>
    </row>
    <row r="47" spans="1:7" x14ac:dyDescent="0.25">
      <c r="A47" s="6" t="s">
        <v>21</v>
      </c>
      <c r="B47" s="4">
        <v>409865</v>
      </c>
      <c r="C47" s="4"/>
      <c r="D47" s="4">
        <f>B47-C47</f>
        <v>409865</v>
      </c>
    </row>
    <row r="48" spans="1:7" x14ac:dyDescent="0.25">
      <c r="B48" s="4"/>
      <c r="C48" s="4"/>
      <c r="D48" s="4"/>
    </row>
    <row r="49" spans="1:248" x14ac:dyDescent="0.25">
      <c r="A49" s="6" t="s">
        <v>22</v>
      </c>
      <c r="B49" s="4">
        <f>B45-B47</f>
        <v>296021</v>
      </c>
      <c r="C49" s="4">
        <f>C45-C47</f>
        <v>221817</v>
      </c>
      <c r="D49" s="4">
        <f>B49-C49</f>
        <v>74204</v>
      </c>
    </row>
    <row r="50" spans="1:248" x14ac:dyDescent="0.25">
      <c r="B50" s="4"/>
      <c r="C50" s="4"/>
      <c r="D50" s="4"/>
    </row>
    <row r="51" spans="1:248" ht="15.6" customHeight="1" x14ac:dyDescent="0.25">
      <c r="A51" s="6" t="s">
        <v>23</v>
      </c>
      <c r="B51" s="4">
        <v>103702</v>
      </c>
      <c r="C51" s="4">
        <v>66313</v>
      </c>
      <c r="D51" s="4">
        <f>B51-C51</f>
        <v>37389</v>
      </c>
      <c r="F51" s="4"/>
      <c r="G51" s="4"/>
    </row>
    <row r="52" spans="1:248" ht="12" customHeight="1" x14ac:dyDescent="0.25">
      <c r="B52" s="4"/>
      <c r="C52" s="4"/>
      <c r="D52" s="4"/>
    </row>
    <row r="53" spans="1:248" ht="16.149999999999999" customHeight="1" x14ac:dyDescent="0.25">
      <c r="A53" s="6" t="s">
        <v>24</v>
      </c>
      <c r="B53" s="4">
        <v>108974</v>
      </c>
      <c r="C53" s="4">
        <v>123658</v>
      </c>
      <c r="D53" s="4">
        <f>B53-C53</f>
        <v>-14684</v>
      </c>
      <c r="F53" s="4"/>
      <c r="G53" s="4"/>
      <c r="H53" s="4"/>
      <c r="I53" s="4"/>
      <c r="J53" s="4"/>
      <c r="K53" s="4"/>
      <c r="O53" s="4"/>
    </row>
    <row r="54" spans="1:248" ht="13.5" customHeight="1" x14ac:dyDescent="0.25">
      <c r="B54" s="4"/>
      <c r="C54" s="4"/>
      <c r="D54" s="4"/>
    </row>
    <row r="55" spans="1:248" ht="15.75" x14ac:dyDescent="0.25">
      <c r="A55" s="1" t="s">
        <v>25</v>
      </c>
      <c r="B55" s="2">
        <f>B57+B59</f>
        <v>316696</v>
      </c>
      <c r="C55" s="2">
        <f>C57+C59</f>
        <v>310227</v>
      </c>
      <c r="D55" s="2">
        <f>B55-C55</f>
        <v>6469</v>
      </c>
      <c r="F55" s="4"/>
      <c r="G55" s="4"/>
    </row>
    <row r="56" spans="1:248" ht="13.9" customHeight="1" x14ac:dyDescent="0.25">
      <c r="B56" s="2"/>
      <c r="C56" s="2"/>
      <c r="D56" s="2"/>
    </row>
    <row r="57" spans="1:248" ht="18.75" customHeight="1" x14ac:dyDescent="0.25">
      <c r="A57" s="6" t="s">
        <v>26</v>
      </c>
      <c r="B57" s="4">
        <v>126108</v>
      </c>
      <c r="C57" s="4">
        <v>76802</v>
      </c>
      <c r="D57" s="4">
        <f>B57-C57</f>
        <v>49306</v>
      </c>
      <c r="F57" s="4"/>
      <c r="G57" s="4"/>
    </row>
    <row r="58" spans="1:248" x14ac:dyDescent="0.25">
      <c r="B58" s="4"/>
      <c r="C58" s="4"/>
      <c r="D58" s="4"/>
    </row>
    <row r="59" spans="1:248" ht="18.75" customHeight="1" x14ac:dyDescent="0.25">
      <c r="A59" s="6" t="s">
        <v>27</v>
      </c>
      <c r="B59" s="4">
        <v>190588</v>
      </c>
      <c r="C59" s="4">
        <v>233425</v>
      </c>
      <c r="D59" s="4">
        <f>B59-C59</f>
        <v>-42837</v>
      </c>
      <c r="F59" s="4"/>
      <c r="G59" s="4"/>
    </row>
    <row r="60" spans="1:248" x14ac:dyDescent="0.25">
      <c r="B60" s="4"/>
      <c r="C60" s="4"/>
      <c r="D60" s="4"/>
    </row>
    <row r="61" spans="1:248" ht="21" customHeight="1" x14ac:dyDescent="0.25">
      <c r="A61" s="1" t="s">
        <v>84</v>
      </c>
      <c r="B61" s="2">
        <v>5884</v>
      </c>
      <c r="C61" s="2">
        <v>59797</v>
      </c>
      <c r="D61" s="2">
        <f>B61-C61</f>
        <v>-53913</v>
      </c>
      <c r="F61" s="4"/>
      <c r="G61" s="4"/>
    </row>
    <row r="62" spans="1:248" ht="13.5" customHeight="1" x14ac:dyDescent="0.25">
      <c r="B62" s="4"/>
      <c r="C62" s="4"/>
      <c r="D62" s="4"/>
    </row>
    <row r="63" spans="1:248" ht="17.25" customHeight="1" x14ac:dyDescent="0.25">
      <c r="A63" s="1" t="s">
        <v>28</v>
      </c>
      <c r="B63" s="2">
        <v>30155</v>
      </c>
      <c r="C63" s="2">
        <v>52893</v>
      </c>
      <c r="D63" s="2">
        <f>B63-C63</f>
        <v>-22738</v>
      </c>
      <c r="F63" s="4"/>
      <c r="G63" s="4"/>
    </row>
    <row r="64" spans="1:248" x14ac:dyDescent="0.25">
      <c r="A64" s="16">
        <v>1</v>
      </c>
      <c r="B64" s="16">
        <v>2</v>
      </c>
      <c r="C64" s="16">
        <v>3</v>
      </c>
      <c r="D64" s="17">
        <v>4</v>
      </c>
      <c r="F64" s="18"/>
      <c r="G64" s="18"/>
      <c r="H64" s="18"/>
      <c r="I64" s="18"/>
      <c r="J64" s="18"/>
      <c r="K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</row>
    <row r="65" spans="1:248" ht="13.5" customHeight="1" x14ac:dyDescent="0.25">
      <c r="A65" s="19"/>
      <c r="B65" s="19"/>
      <c r="C65" s="19"/>
      <c r="D65" s="19"/>
      <c r="F65" s="20"/>
      <c r="G65" s="20"/>
      <c r="H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</row>
    <row r="66" spans="1:248" ht="18" x14ac:dyDescent="0.25">
      <c r="A66" s="1" t="s">
        <v>29</v>
      </c>
      <c r="B66" s="2">
        <v>3684</v>
      </c>
      <c r="C66" s="2">
        <v>471018</v>
      </c>
      <c r="D66" s="2">
        <f>B66-C66</f>
        <v>-467334</v>
      </c>
      <c r="F66" s="4"/>
      <c r="G66" s="4"/>
      <c r="I66" s="20"/>
      <c r="J66" s="20"/>
      <c r="K66" s="20"/>
    </row>
    <row r="67" spans="1:248" ht="15.75" x14ac:dyDescent="0.25">
      <c r="B67" s="2"/>
      <c r="C67" s="2"/>
      <c r="D67" s="2"/>
    </row>
    <row r="68" spans="1:248" x14ac:dyDescent="0.25">
      <c r="A68" s="6" t="s">
        <v>14</v>
      </c>
      <c r="B68" s="4"/>
      <c r="C68" s="4">
        <v>463396</v>
      </c>
      <c r="D68" s="4">
        <f>B68-C68</f>
        <v>-463396</v>
      </c>
      <c r="F68" s="4"/>
      <c r="G68" s="4"/>
    </row>
    <row r="69" spans="1:248" x14ac:dyDescent="0.25">
      <c r="A69" s="15"/>
      <c r="B69" s="4"/>
      <c r="C69" s="4"/>
      <c r="D69" s="4"/>
    </row>
    <row r="70" spans="1:248" ht="15.75" x14ac:dyDescent="0.25">
      <c r="A70" s="1" t="s">
        <v>81</v>
      </c>
      <c r="B70" s="4">
        <f>B66-B68</f>
        <v>3684</v>
      </c>
      <c r="C70" s="4">
        <f>C66-C68</f>
        <v>7622</v>
      </c>
      <c r="D70" s="4">
        <f>B70-C70</f>
        <v>-3938</v>
      </c>
      <c r="F70" s="4"/>
      <c r="G70" s="4"/>
    </row>
    <row r="71" spans="1:248" ht="15.75" x14ac:dyDescent="0.25">
      <c r="A71" s="1"/>
      <c r="B71" s="4"/>
      <c r="C71" s="4"/>
      <c r="D71" s="4"/>
    </row>
    <row r="72" spans="1:248" ht="15.75" x14ac:dyDescent="0.25">
      <c r="A72" s="1" t="s">
        <v>30</v>
      </c>
      <c r="B72" s="2">
        <v>50848</v>
      </c>
      <c r="C72" s="2">
        <v>145629</v>
      </c>
      <c r="D72" s="2">
        <f>B72-C72</f>
        <v>-94781</v>
      </c>
    </row>
    <row r="73" spans="1:248" ht="15.75" x14ac:dyDescent="0.25">
      <c r="A73" s="1"/>
      <c r="B73" s="4"/>
      <c r="C73" s="4"/>
      <c r="D73" s="4"/>
    </row>
    <row r="74" spans="1:248" ht="15.75" x14ac:dyDescent="0.25">
      <c r="A74" s="1" t="s">
        <v>31</v>
      </c>
      <c r="B74" s="2">
        <v>15533</v>
      </c>
      <c r="C74" s="2">
        <v>25442</v>
      </c>
      <c r="D74" s="2">
        <f>B74-C74</f>
        <v>-9909</v>
      </c>
      <c r="F74" s="4"/>
      <c r="G74" s="4"/>
    </row>
    <row r="75" spans="1:248" x14ac:dyDescent="0.25">
      <c r="A75" s="14"/>
      <c r="B75" s="14"/>
      <c r="C75" s="14"/>
      <c r="D75" s="14"/>
      <c r="F75" s="4"/>
      <c r="G75" s="4"/>
      <c r="H75" s="4"/>
      <c r="I75" s="4"/>
      <c r="J75" s="4"/>
      <c r="K75" s="4"/>
      <c r="O75" s="4"/>
    </row>
    <row r="76" spans="1:248" ht="15.75" x14ac:dyDescent="0.25">
      <c r="A76" s="1" t="s">
        <v>32</v>
      </c>
      <c r="B76" s="2">
        <v>12577</v>
      </c>
      <c r="C76" s="2">
        <v>60763</v>
      </c>
      <c r="D76" s="2">
        <f>B76-C76</f>
        <v>-48186</v>
      </c>
      <c r="F76" s="4"/>
      <c r="G76" s="4"/>
    </row>
    <row r="77" spans="1:248" ht="15.75" x14ac:dyDescent="0.25">
      <c r="A77" s="1"/>
      <c r="B77" s="2"/>
      <c r="C77" s="2"/>
      <c r="D77" s="2"/>
      <c r="F77" s="4"/>
      <c r="G77" s="4"/>
      <c r="H77" s="4"/>
      <c r="I77" s="4"/>
      <c r="J77" s="4"/>
      <c r="K77" s="4"/>
      <c r="O77" s="4"/>
    </row>
    <row r="78" spans="1:248" ht="15.75" x14ac:dyDescent="0.25">
      <c r="A78" s="1" t="s">
        <v>33</v>
      </c>
      <c r="B78" s="2">
        <v>548744</v>
      </c>
      <c r="C78" s="2">
        <v>950578</v>
      </c>
      <c r="D78" s="2">
        <f>B78-C78</f>
        <v>-401834</v>
      </c>
      <c r="F78" s="4"/>
      <c r="G78" s="4"/>
    </row>
    <row r="79" spans="1:248" ht="15.75" x14ac:dyDescent="0.25">
      <c r="B79" s="2"/>
      <c r="C79" s="2"/>
      <c r="D79" s="2"/>
      <c r="F79" s="4"/>
      <c r="G79" s="4"/>
      <c r="H79" s="4"/>
      <c r="I79" s="4"/>
      <c r="J79" s="4"/>
      <c r="K79" s="4"/>
      <c r="O79" s="4"/>
    </row>
    <row r="80" spans="1:248" x14ac:dyDescent="0.25">
      <c r="A80" s="6" t="s">
        <v>14</v>
      </c>
      <c r="B80" s="4"/>
      <c r="C80" s="4">
        <v>388070</v>
      </c>
      <c r="D80" s="4">
        <f>B80-C80</f>
        <v>-388070</v>
      </c>
      <c r="F80" s="4"/>
      <c r="G80" s="4"/>
    </row>
    <row r="81" spans="1:7" x14ac:dyDescent="0.25">
      <c r="A81" s="15"/>
      <c r="B81" s="4"/>
      <c r="C81" s="4"/>
      <c r="D81" s="4"/>
    </row>
    <row r="82" spans="1:7" ht="15.75" x14ac:dyDescent="0.25">
      <c r="A82" s="1" t="s">
        <v>81</v>
      </c>
      <c r="B82" s="4">
        <f>B78-B80</f>
        <v>548744</v>
      </c>
      <c r="C82" s="4">
        <f>C78-C80</f>
        <v>562508</v>
      </c>
      <c r="D82" s="4">
        <f>B82-C82</f>
        <v>-13764</v>
      </c>
    </row>
    <row r="83" spans="1:7" ht="15.75" x14ac:dyDescent="0.25">
      <c r="A83" s="1"/>
      <c r="B83" s="4"/>
      <c r="C83" s="4"/>
      <c r="D83" s="4"/>
    </row>
    <row r="84" spans="1:7" ht="15.75" x14ac:dyDescent="0.25">
      <c r="A84" s="1" t="s">
        <v>34</v>
      </c>
      <c r="B84" s="2">
        <v>25178</v>
      </c>
      <c r="C84" s="2">
        <v>6549</v>
      </c>
      <c r="D84" s="2">
        <f>B84-C84</f>
        <v>18629</v>
      </c>
    </row>
    <row r="85" spans="1:7" x14ac:dyDescent="0.25">
      <c r="B85" s="4"/>
      <c r="C85" s="4"/>
      <c r="D85" s="4"/>
    </row>
    <row r="86" spans="1:7" ht="15.75" x14ac:dyDescent="0.25">
      <c r="A86" s="1" t="s">
        <v>35</v>
      </c>
      <c r="B86" s="2">
        <f>B88+B90</f>
        <v>1090601</v>
      </c>
      <c r="C86" s="2">
        <f>C88+C90</f>
        <v>1052998</v>
      </c>
      <c r="D86" s="2">
        <f>B86-C86</f>
        <v>37603</v>
      </c>
      <c r="F86" s="4"/>
      <c r="G86" s="4"/>
    </row>
    <row r="87" spans="1:7" ht="15" customHeight="1" x14ac:dyDescent="0.25">
      <c r="B87" s="2"/>
      <c r="C87" s="2"/>
      <c r="D87" s="2"/>
    </row>
    <row r="88" spans="1:7" x14ac:dyDescent="0.25">
      <c r="A88" s="6" t="s">
        <v>14</v>
      </c>
      <c r="B88" s="4">
        <f>B94+B100+B106</f>
        <v>546213</v>
      </c>
      <c r="C88" s="4">
        <f>C94+C100+C106</f>
        <v>702046</v>
      </c>
      <c r="D88" s="4">
        <f>B88-C88</f>
        <v>-155833</v>
      </c>
      <c r="F88" s="4"/>
      <c r="G88" s="4"/>
    </row>
    <row r="89" spans="1:7" x14ac:dyDescent="0.25">
      <c r="B89" s="4"/>
      <c r="C89" s="4"/>
      <c r="D89" s="4"/>
    </row>
    <row r="90" spans="1:7" ht="15.75" x14ac:dyDescent="0.25">
      <c r="A90" s="1" t="s">
        <v>81</v>
      </c>
      <c r="B90" s="4">
        <f>B96+B102+B108</f>
        <v>544388</v>
      </c>
      <c r="C90" s="4">
        <f>C96+C102+C108</f>
        <v>350952</v>
      </c>
      <c r="D90" s="4">
        <f>B90-C90</f>
        <v>193436</v>
      </c>
    </row>
    <row r="91" spans="1:7" ht="15.75" x14ac:dyDescent="0.25">
      <c r="A91" s="1"/>
      <c r="B91" s="4"/>
      <c r="C91" s="4"/>
      <c r="D91" s="4"/>
    </row>
    <row r="92" spans="1:7" ht="15.75" x14ac:dyDescent="0.25">
      <c r="A92" s="1" t="s">
        <v>36</v>
      </c>
      <c r="B92" s="2">
        <v>292505</v>
      </c>
      <c r="C92" s="2">
        <v>608712</v>
      </c>
      <c r="D92" s="2">
        <f>B92-C92</f>
        <v>-316207</v>
      </c>
      <c r="F92" s="4"/>
      <c r="G92" s="4"/>
    </row>
    <row r="93" spans="1:7" ht="15" customHeight="1" x14ac:dyDescent="0.25">
      <c r="B93" s="2"/>
      <c r="C93" s="2"/>
      <c r="D93" s="2"/>
    </row>
    <row r="94" spans="1:7" ht="17.45" customHeight="1" x14ac:dyDescent="0.25">
      <c r="A94" s="6" t="s">
        <v>14</v>
      </c>
      <c r="B94" s="4">
        <v>187246</v>
      </c>
      <c r="C94" s="4">
        <v>551260</v>
      </c>
      <c r="D94" s="4">
        <f>B94-C94</f>
        <v>-364014</v>
      </c>
      <c r="F94" s="4"/>
      <c r="G94" s="4"/>
    </row>
    <row r="95" spans="1:7" x14ac:dyDescent="0.25">
      <c r="A95" s="15"/>
      <c r="B95" s="4"/>
      <c r="C95" s="4"/>
      <c r="D95" s="4"/>
    </row>
    <row r="96" spans="1:7" ht="18.600000000000001" customHeight="1" x14ac:dyDescent="0.25">
      <c r="A96" s="1" t="s">
        <v>81</v>
      </c>
      <c r="B96" s="4">
        <f>B92-B94</f>
        <v>105259</v>
      </c>
      <c r="C96" s="4">
        <f>C92-C94</f>
        <v>57452</v>
      </c>
      <c r="D96" s="4">
        <f>B96-C96</f>
        <v>47807</v>
      </c>
    </row>
    <row r="97" spans="1:15" ht="14.25" customHeight="1" x14ac:dyDescent="0.25">
      <c r="A97" s="14"/>
      <c r="B97" s="21"/>
      <c r="C97" s="21"/>
      <c r="D97" s="21"/>
    </row>
    <row r="98" spans="1:15" ht="21" customHeight="1" x14ac:dyDescent="0.25">
      <c r="A98" s="1" t="s">
        <v>37</v>
      </c>
      <c r="B98" s="2">
        <v>340062</v>
      </c>
      <c r="C98" s="2">
        <v>105981</v>
      </c>
      <c r="D98" s="2">
        <f>B98-C98</f>
        <v>234081</v>
      </c>
      <c r="F98" s="4"/>
      <c r="G98" s="4"/>
    </row>
    <row r="99" spans="1:15" ht="12.75" customHeight="1" x14ac:dyDescent="0.25">
      <c r="B99" s="4"/>
      <c r="C99" s="4"/>
      <c r="D99" s="2"/>
    </row>
    <row r="100" spans="1:15" ht="16.5" customHeight="1" x14ac:dyDescent="0.25">
      <c r="A100" s="6" t="s">
        <v>14</v>
      </c>
      <c r="B100" s="4">
        <v>11893</v>
      </c>
      <c r="C100" s="4">
        <v>77403</v>
      </c>
      <c r="D100" s="4">
        <f>B100-C100</f>
        <v>-65510</v>
      </c>
      <c r="F100" s="4"/>
      <c r="G100" s="4"/>
    </row>
    <row r="101" spans="1:15" x14ac:dyDescent="0.25">
      <c r="A101" s="15"/>
      <c r="B101" s="4"/>
      <c r="C101" s="4"/>
      <c r="D101" s="4"/>
    </row>
    <row r="102" spans="1:15" ht="16.5" customHeight="1" x14ac:dyDescent="0.25">
      <c r="A102" s="1" t="s">
        <v>81</v>
      </c>
      <c r="B102" s="4">
        <f>B98-B100</f>
        <v>328169</v>
      </c>
      <c r="C102" s="4">
        <f>C98-C100</f>
        <v>28578</v>
      </c>
      <c r="D102" s="4">
        <f>B102-C102</f>
        <v>299591</v>
      </c>
    </row>
    <row r="103" spans="1:15" ht="14.25" customHeight="1" x14ac:dyDescent="0.25">
      <c r="B103" s="4"/>
      <c r="C103" s="4"/>
      <c r="D103" s="4"/>
    </row>
    <row r="104" spans="1:15" ht="19.149999999999999" customHeight="1" x14ac:dyDescent="0.25">
      <c r="A104" s="1" t="s">
        <v>38</v>
      </c>
      <c r="B104" s="2">
        <v>458034</v>
      </c>
      <c r="C104" s="2">
        <v>338305</v>
      </c>
      <c r="D104" s="2">
        <f>B104-C104</f>
        <v>119729</v>
      </c>
      <c r="F104" s="4"/>
      <c r="G104" s="4"/>
      <c r="I104" s="4"/>
      <c r="J104" s="4"/>
    </row>
    <row r="105" spans="1:15" ht="12.75" customHeight="1" x14ac:dyDescent="0.25">
      <c r="B105" s="4"/>
      <c r="C105" s="4"/>
      <c r="D105" s="2"/>
      <c r="F105" s="4"/>
      <c r="G105" s="4"/>
    </row>
    <row r="106" spans="1:15" ht="17.45" customHeight="1" x14ac:dyDescent="0.25">
      <c r="A106" s="6" t="s">
        <v>14</v>
      </c>
      <c r="B106" s="4">
        <v>347074</v>
      </c>
      <c r="C106" s="4">
        <v>73383</v>
      </c>
      <c r="D106" s="4">
        <f>B106-C106</f>
        <v>273691</v>
      </c>
      <c r="F106" s="4"/>
      <c r="G106" s="4"/>
      <c r="I106" s="4"/>
      <c r="J106" s="4"/>
    </row>
    <row r="107" spans="1:15" x14ac:dyDescent="0.25">
      <c r="A107" s="15"/>
      <c r="B107" s="4"/>
      <c r="C107" s="4"/>
      <c r="D107" s="4"/>
    </row>
    <row r="108" spans="1:15" ht="15.75" x14ac:dyDescent="0.25">
      <c r="A108" s="1" t="s">
        <v>81</v>
      </c>
      <c r="B108" s="4">
        <f>B104-B106</f>
        <v>110960</v>
      </c>
      <c r="C108" s="4">
        <f>C104-C106</f>
        <v>264922</v>
      </c>
      <c r="D108" s="4">
        <f>B108-C108</f>
        <v>-153962</v>
      </c>
    </row>
    <row r="109" spans="1:15" ht="12.75" customHeight="1" x14ac:dyDescent="0.25">
      <c r="B109" s="4"/>
      <c r="C109" s="4"/>
      <c r="D109" s="4"/>
      <c r="F109" s="4"/>
      <c r="G109" s="4"/>
      <c r="H109" s="4"/>
      <c r="I109" s="4"/>
      <c r="J109" s="4"/>
      <c r="K109" s="4"/>
      <c r="O109" s="4"/>
    </row>
    <row r="110" spans="1:15" ht="15.75" x14ac:dyDescent="0.25">
      <c r="A110" s="1" t="s">
        <v>39</v>
      </c>
      <c r="B110" s="2">
        <f>B112+B118</f>
        <v>322934</v>
      </c>
      <c r="C110" s="2">
        <f>C112+C118</f>
        <v>145104</v>
      </c>
      <c r="D110" s="2">
        <f>B110-C110</f>
        <v>177830</v>
      </c>
      <c r="F110" s="4"/>
      <c r="G110" s="4"/>
    </row>
    <row r="111" spans="1:15" ht="13.5" customHeight="1" x14ac:dyDescent="0.25">
      <c r="B111" s="2"/>
      <c r="C111" s="2"/>
      <c r="D111" s="2"/>
      <c r="F111" s="4"/>
      <c r="G111" s="4"/>
      <c r="H111" s="4"/>
      <c r="I111" s="4"/>
      <c r="J111" s="4"/>
      <c r="K111" s="4"/>
      <c r="O111" s="4"/>
    </row>
    <row r="112" spans="1:15" x14ac:dyDescent="0.25">
      <c r="A112" s="6" t="s">
        <v>40</v>
      </c>
      <c r="B112" s="4">
        <f>B114+B116</f>
        <v>17230</v>
      </c>
      <c r="C112" s="4">
        <f>C114+C116</f>
        <v>16982</v>
      </c>
      <c r="D112" s="4">
        <f>B112-C112</f>
        <v>248</v>
      </c>
      <c r="F112" s="4"/>
      <c r="G112" s="4"/>
    </row>
    <row r="113" spans="1:15" x14ac:dyDescent="0.25">
      <c r="B113" s="4"/>
      <c r="C113" s="4"/>
      <c r="D113" s="4"/>
      <c r="F113" s="4"/>
      <c r="G113" s="4"/>
      <c r="H113" s="4"/>
      <c r="I113" s="4"/>
      <c r="J113" s="4"/>
      <c r="K113" s="4"/>
      <c r="O113" s="4"/>
    </row>
    <row r="114" spans="1:15" ht="16.899999999999999" customHeight="1" x14ac:dyDescent="0.25">
      <c r="A114" s="6" t="s">
        <v>41</v>
      </c>
      <c r="B114" s="4">
        <v>288</v>
      </c>
      <c r="C114" s="4">
        <v>11723</v>
      </c>
      <c r="D114" s="4">
        <f>B114-C114</f>
        <v>-11435</v>
      </c>
      <c r="F114" s="4"/>
      <c r="G114" s="4"/>
    </row>
    <row r="115" spans="1:15" x14ac:dyDescent="0.25">
      <c r="B115" s="4"/>
      <c r="C115" s="4"/>
      <c r="D115" s="4"/>
      <c r="F115" s="4"/>
      <c r="G115" s="4"/>
      <c r="H115" s="4"/>
      <c r="I115" s="4"/>
      <c r="J115" s="4"/>
      <c r="K115" s="4"/>
      <c r="O115" s="4"/>
    </row>
    <row r="116" spans="1:15" ht="19.149999999999999" customHeight="1" x14ac:dyDescent="0.25">
      <c r="A116" s="6" t="s">
        <v>42</v>
      </c>
      <c r="B116" s="4">
        <v>16942</v>
      </c>
      <c r="C116" s="4">
        <v>5259</v>
      </c>
      <c r="D116" s="4">
        <f>B116-C116</f>
        <v>11683</v>
      </c>
      <c r="F116" s="4"/>
      <c r="G116" s="4"/>
    </row>
    <row r="117" spans="1:15" x14ac:dyDescent="0.25">
      <c r="B117" s="4"/>
      <c r="C117" s="4"/>
      <c r="D117" s="4"/>
      <c r="F117" s="4"/>
      <c r="G117" s="4"/>
      <c r="H117" s="4"/>
      <c r="I117" s="4"/>
      <c r="J117" s="4"/>
      <c r="K117" s="4"/>
      <c r="O117" s="4"/>
    </row>
    <row r="118" spans="1:15" ht="17.45" customHeight="1" x14ac:dyDescent="0.25">
      <c r="A118" s="6" t="s">
        <v>43</v>
      </c>
      <c r="B118" s="4">
        <f>B120+B122</f>
        <v>305704</v>
      </c>
      <c r="C118" s="4">
        <f>C120+C122</f>
        <v>128122</v>
      </c>
      <c r="D118" s="4">
        <f>B118-C118</f>
        <v>177582</v>
      </c>
      <c r="F118" s="4"/>
      <c r="G118" s="4"/>
    </row>
    <row r="119" spans="1:15" ht="13.5" customHeight="1" x14ac:dyDescent="0.25">
      <c r="B119" s="4"/>
      <c r="C119" s="4"/>
      <c r="D119" s="4"/>
      <c r="F119" s="4"/>
      <c r="G119" s="4"/>
      <c r="H119" s="4"/>
      <c r="I119" s="4"/>
      <c r="J119" s="4"/>
      <c r="K119" s="4"/>
      <c r="O119" s="4"/>
    </row>
    <row r="120" spans="1:15" ht="18" customHeight="1" x14ac:dyDescent="0.25">
      <c r="A120" s="6" t="s">
        <v>44</v>
      </c>
      <c r="B120" s="4">
        <v>296917</v>
      </c>
      <c r="C120" s="4">
        <v>103936</v>
      </c>
      <c r="D120" s="4">
        <f>B120-C120</f>
        <v>192981</v>
      </c>
      <c r="F120" s="4"/>
      <c r="G120" s="4"/>
    </row>
    <row r="121" spans="1:15" x14ac:dyDescent="0.25">
      <c r="B121" s="4"/>
      <c r="C121" s="4"/>
      <c r="D121" s="4"/>
      <c r="F121" s="4"/>
      <c r="G121" s="4"/>
      <c r="H121" s="4"/>
      <c r="I121" s="4"/>
      <c r="J121" s="4"/>
      <c r="K121" s="4"/>
      <c r="O121" s="4"/>
    </row>
    <row r="122" spans="1:15" ht="21" customHeight="1" x14ac:dyDescent="0.25">
      <c r="A122" s="6" t="s">
        <v>45</v>
      </c>
      <c r="B122" s="4">
        <v>8787</v>
      </c>
      <c r="C122" s="4">
        <v>24186</v>
      </c>
      <c r="D122" s="4">
        <f>B122-C122</f>
        <v>-15399</v>
      </c>
      <c r="F122" s="4"/>
      <c r="G122" s="4"/>
    </row>
    <row r="123" spans="1:15" ht="13.5" customHeight="1" x14ac:dyDescent="0.25">
      <c r="B123" s="4"/>
      <c r="C123" s="4"/>
      <c r="D123" s="4"/>
    </row>
    <row r="124" spans="1:15" ht="15.75" x14ac:dyDescent="0.25">
      <c r="A124" s="5" t="s">
        <v>46</v>
      </c>
      <c r="B124" s="2">
        <v>100</v>
      </c>
      <c r="C124" s="2">
        <v>1269</v>
      </c>
      <c r="D124" s="2">
        <f>B124-C124</f>
        <v>-1169</v>
      </c>
      <c r="F124" s="4"/>
      <c r="G124" s="4"/>
    </row>
    <row r="125" spans="1:15" ht="15.75" x14ac:dyDescent="0.25">
      <c r="A125" s="22"/>
      <c r="B125" s="22" t="s">
        <v>47</v>
      </c>
      <c r="C125" s="31" t="s">
        <v>47</v>
      </c>
    </row>
    <row r="126" spans="1:15" ht="15.75" x14ac:dyDescent="0.25">
      <c r="A126" s="23"/>
      <c r="B126" s="23" t="s">
        <v>48</v>
      </c>
      <c r="C126" s="32" t="s">
        <v>49</v>
      </c>
      <c r="F126" s="4"/>
      <c r="G126" s="4"/>
      <c r="H126" s="4"/>
      <c r="I126" s="4"/>
      <c r="J126" s="4"/>
      <c r="K126" s="4"/>
      <c r="O126" s="4"/>
    </row>
    <row r="127" spans="1:15" x14ac:dyDescent="0.25">
      <c r="A127" s="24"/>
      <c r="B127" s="34" t="s">
        <v>50</v>
      </c>
      <c r="C127" s="35" t="s">
        <v>50</v>
      </c>
    </row>
    <row r="128" spans="1:15" x14ac:dyDescent="0.25">
      <c r="B128" s="4"/>
      <c r="C128" s="4"/>
    </row>
    <row r="129" spans="1:15" ht="19.5" customHeight="1" x14ac:dyDescent="0.25">
      <c r="A129" s="5" t="s">
        <v>51</v>
      </c>
      <c r="B129" s="25">
        <f>SUM(B131:B133)</f>
        <v>181555</v>
      </c>
      <c r="C129" s="25">
        <f>SUM(C131:C133)</f>
        <v>-1995030</v>
      </c>
      <c r="D129" s="4"/>
    </row>
    <row r="130" spans="1:15" ht="12.6" customHeight="1" x14ac:dyDescent="0.25">
      <c r="A130" s="5"/>
      <c r="B130" s="25"/>
      <c r="C130" s="25"/>
      <c r="D130" s="2"/>
    </row>
    <row r="131" spans="1:15" ht="16.5" customHeight="1" x14ac:dyDescent="0.25">
      <c r="A131" s="6" t="s">
        <v>12</v>
      </c>
      <c r="B131" s="26">
        <f>B137+B157+B203</f>
        <v>-1672429</v>
      </c>
      <c r="C131" s="26">
        <f>C137+C153+C157+C203</f>
        <v>-2047979</v>
      </c>
      <c r="D131" s="4"/>
    </row>
    <row r="132" spans="1:15" ht="11.45" customHeight="1" x14ac:dyDescent="0.25">
      <c r="A132" s="15"/>
      <c r="B132" s="26"/>
      <c r="C132" s="26"/>
      <c r="D132" s="4"/>
    </row>
    <row r="133" spans="1:15" ht="18" customHeight="1" x14ac:dyDescent="0.25">
      <c r="A133" s="1" t="s">
        <v>80</v>
      </c>
      <c r="B133" s="26">
        <f>B139+B159+B205</f>
        <v>1853984</v>
      </c>
      <c r="C133" s="26">
        <f>C139+C159+C205</f>
        <v>52949</v>
      </c>
      <c r="D133" s="4"/>
    </row>
    <row r="134" spans="1:15" ht="10.15" customHeight="1" x14ac:dyDescent="0.25">
      <c r="B134" s="25"/>
      <c r="C134" s="25"/>
      <c r="D134" s="2"/>
    </row>
    <row r="135" spans="1:15" ht="18.75" customHeight="1" x14ac:dyDescent="0.25">
      <c r="A135" s="1" t="s">
        <v>52</v>
      </c>
      <c r="B135" s="25">
        <f>SUM(B137:B139)</f>
        <v>879175</v>
      </c>
      <c r="C135" s="25">
        <f>SUM(C137:C139)</f>
        <v>65849</v>
      </c>
      <c r="D135" s="2"/>
    </row>
    <row r="136" spans="1:15" ht="11.45" customHeight="1" x14ac:dyDescent="0.25">
      <c r="B136" s="25"/>
      <c r="C136" s="25"/>
      <c r="D136" s="2"/>
    </row>
    <row r="137" spans="1:15" ht="19.5" customHeight="1" x14ac:dyDescent="0.25">
      <c r="A137" s="6" t="s">
        <v>14</v>
      </c>
      <c r="B137" s="26">
        <f>B143</f>
        <v>460605</v>
      </c>
      <c r="C137" s="26">
        <f>C149</f>
        <v>-307292</v>
      </c>
      <c r="D137" s="2"/>
    </row>
    <row r="138" spans="1:15" ht="12" customHeight="1" x14ac:dyDescent="0.25">
      <c r="A138" s="15"/>
      <c r="B138" s="26"/>
      <c r="C138" s="26"/>
      <c r="D138" s="2"/>
    </row>
    <row r="139" spans="1:15" ht="18.75" customHeight="1" x14ac:dyDescent="0.25">
      <c r="A139" s="1" t="s">
        <v>81</v>
      </c>
      <c r="B139" s="26">
        <f>B145</f>
        <v>418570</v>
      </c>
      <c r="C139" s="26">
        <f>C151</f>
        <v>373141</v>
      </c>
      <c r="D139" s="2"/>
    </row>
    <row r="140" spans="1:15" ht="10.9" customHeight="1" x14ac:dyDescent="0.25">
      <c r="A140" s="1"/>
      <c r="B140" s="26"/>
      <c r="C140" s="26"/>
      <c r="D140" s="2"/>
    </row>
    <row r="141" spans="1:15" ht="15.75" x14ac:dyDescent="0.25">
      <c r="A141" s="1" t="s">
        <v>53</v>
      </c>
      <c r="B141" s="25">
        <f>SUM(B143:B145)</f>
        <v>879175</v>
      </c>
      <c r="C141" s="25"/>
      <c r="D141" s="2"/>
    </row>
    <row r="142" spans="1:15" ht="11.45" customHeight="1" x14ac:dyDescent="0.25">
      <c r="A142" s="1"/>
      <c r="B142" s="2"/>
      <c r="C142" s="2"/>
      <c r="D142" s="2"/>
      <c r="F142" s="4"/>
      <c r="G142" s="4"/>
      <c r="H142" s="4"/>
      <c r="I142" s="4"/>
      <c r="J142" s="4"/>
      <c r="K142" s="4"/>
      <c r="O142" s="4"/>
    </row>
    <row r="143" spans="1:15" ht="18" customHeight="1" x14ac:dyDescent="0.25">
      <c r="A143" s="6" t="s">
        <v>14</v>
      </c>
      <c r="B143" s="4">
        <v>460605</v>
      </c>
      <c r="C143" s="4"/>
      <c r="D143" s="2"/>
    </row>
    <row r="144" spans="1:15" ht="12" customHeight="1" x14ac:dyDescent="0.25">
      <c r="A144" s="15"/>
      <c r="B144" s="4"/>
      <c r="C144" s="4"/>
      <c r="D144" s="2"/>
    </row>
    <row r="145" spans="1:15" ht="18.75" customHeight="1" x14ac:dyDescent="0.25">
      <c r="A145" s="1" t="s">
        <v>81</v>
      </c>
      <c r="B145" s="4">
        <v>418570</v>
      </c>
      <c r="C145" s="4"/>
      <c r="D145" s="2"/>
    </row>
    <row r="146" spans="1:15" ht="12" customHeight="1" x14ac:dyDescent="0.25">
      <c r="A146" s="1"/>
      <c r="B146" s="2"/>
      <c r="C146" s="2"/>
      <c r="D146" s="2"/>
    </row>
    <row r="147" spans="1:15" ht="15.75" x14ac:dyDescent="0.25">
      <c r="A147" s="1" t="s">
        <v>54</v>
      </c>
      <c r="B147" s="2"/>
      <c r="C147" s="2">
        <f>SUM(C149:C151)</f>
        <v>65849</v>
      </c>
      <c r="D147" s="2"/>
    </row>
    <row r="148" spans="1:15" ht="12.6" customHeight="1" x14ac:dyDescent="0.25">
      <c r="A148" s="1"/>
      <c r="B148" s="2"/>
      <c r="C148" s="2"/>
      <c r="D148" s="2"/>
    </row>
    <row r="149" spans="1:15" ht="19.5" customHeight="1" x14ac:dyDescent="0.25">
      <c r="A149" s="6" t="s">
        <v>14</v>
      </c>
      <c r="B149" s="4"/>
      <c r="C149" s="4">
        <v>-307292</v>
      </c>
      <c r="D149" s="4"/>
      <c r="F149" s="4"/>
    </row>
    <row r="150" spans="1:15" ht="12.6" customHeight="1" x14ac:dyDescent="0.25">
      <c r="B150" s="4"/>
      <c r="C150" s="4"/>
      <c r="D150" s="4"/>
    </row>
    <row r="151" spans="1:15" ht="18" customHeight="1" x14ac:dyDescent="0.25">
      <c r="A151" s="1" t="s">
        <v>81</v>
      </c>
      <c r="B151" s="4"/>
      <c r="C151" s="4">
        <v>373141</v>
      </c>
      <c r="D151" s="4"/>
      <c r="F151" s="4"/>
    </row>
    <row r="152" spans="1:15" ht="10.9" customHeight="1" x14ac:dyDescent="0.25">
      <c r="A152" s="1"/>
      <c r="B152" s="4"/>
      <c r="C152" s="4"/>
      <c r="D152" s="2"/>
    </row>
    <row r="153" spans="1:15" ht="18" customHeight="1" x14ac:dyDescent="0.25">
      <c r="A153" s="1" t="s">
        <v>55</v>
      </c>
      <c r="B153" s="2"/>
      <c r="C153" s="2">
        <v>439</v>
      </c>
      <c r="D153" s="2"/>
      <c r="F153" s="4"/>
    </row>
    <row r="154" spans="1:15" ht="10.9" customHeight="1" x14ac:dyDescent="0.25">
      <c r="A154" s="1"/>
      <c r="B154" s="4"/>
      <c r="C154" s="4"/>
      <c r="D154" s="2"/>
    </row>
    <row r="155" spans="1:15" ht="19.5" customHeight="1" x14ac:dyDescent="0.25">
      <c r="A155" s="1" t="s">
        <v>56</v>
      </c>
      <c r="B155" s="2">
        <f>B161</f>
        <v>51713</v>
      </c>
      <c r="C155" s="2">
        <f>C179</f>
        <v>-2013398</v>
      </c>
      <c r="D155" s="2"/>
    </row>
    <row r="156" spans="1:15" ht="12" customHeight="1" x14ac:dyDescent="0.25">
      <c r="A156" s="1"/>
      <c r="B156" s="2"/>
      <c r="C156" s="2"/>
      <c r="D156" s="2"/>
    </row>
    <row r="157" spans="1:15" ht="18.75" customHeight="1" x14ac:dyDescent="0.25">
      <c r="A157" s="6" t="s">
        <v>14</v>
      </c>
      <c r="B157" s="4">
        <f>B175</f>
        <v>180813</v>
      </c>
      <c r="C157" s="4">
        <f>C193+C199</f>
        <v>-2008653</v>
      </c>
      <c r="D157" s="2"/>
    </row>
    <row r="158" spans="1:15" ht="13.15" customHeight="1" x14ac:dyDescent="0.25">
      <c r="B158" s="4"/>
      <c r="C158" s="2"/>
      <c r="D158" s="2"/>
    </row>
    <row r="159" spans="1:15" ht="18.75" customHeight="1" x14ac:dyDescent="0.25">
      <c r="A159" s="1" t="s">
        <v>81</v>
      </c>
      <c r="B159" s="4">
        <f>B155-B157</f>
        <v>-129100</v>
      </c>
      <c r="C159" s="4">
        <f>C155-C157</f>
        <v>-4745</v>
      </c>
      <c r="D159" s="2"/>
      <c r="F159" s="4"/>
      <c r="G159" s="4"/>
      <c r="H159" s="4"/>
      <c r="I159" s="4"/>
      <c r="J159" s="4"/>
      <c r="K159" s="4"/>
      <c r="O159" s="4"/>
    </row>
    <row r="160" spans="1:15" ht="12.6" customHeight="1" x14ac:dyDescent="0.25">
      <c r="B160" s="2"/>
      <c r="C160" s="2"/>
      <c r="D160" s="2"/>
    </row>
    <row r="161" spans="1:4" ht="18" customHeight="1" x14ac:dyDescent="0.25">
      <c r="A161" s="5" t="s">
        <v>57</v>
      </c>
      <c r="B161" s="2">
        <f>B163+B167</f>
        <v>51713</v>
      </c>
      <c r="C161" s="2"/>
      <c r="D161" s="2"/>
    </row>
    <row r="162" spans="1:4" ht="13.9" customHeight="1" x14ac:dyDescent="0.25">
      <c r="A162" s="5"/>
      <c r="B162" s="2"/>
      <c r="C162" s="2"/>
      <c r="D162" s="2"/>
    </row>
    <row r="163" spans="1:4" ht="23.25" customHeight="1" x14ac:dyDescent="0.25">
      <c r="A163" s="6" t="s">
        <v>58</v>
      </c>
      <c r="B163" s="4">
        <f>B165</f>
        <v>-13921</v>
      </c>
      <c r="C163" s="2"/>
      <c r="D163" s="2"/>
    </row>
    <row r="164" spans="1:4" ht="13.15" customHeight="1" x14ac:dyDescent="0.25">
      <c r="B164" s="4"/>
      <c r="C164" s="2"/>
      <c r="D164" s="2"/>
    </row>
    <row r="165" spans="1:4" ht="21.75" customHeight="1" x14ac:dyDescent="0.25">
      <c r="A165" s="6" t="s">
        <v>59</v>
      </c>
      <c r="B165" s="4">
        <v>-13921</v>
      </c>
      <c r="C165" s="2"/>
      <c r="D165" s="2"/>
    </row>
    <row r="166" spans="1:4" ht="18.75" customHeight="1" x14ac:dyDescent="0.25">
      <c r="A166" s="5"/>
      <c r="B166" s="2"/>
      <c r="C166" s="2"/>
      <c r="D166" s="2"/>
    </row>
    <row r="167" spans="1:4" ht="15.75" x14ac:dyDescent="0.25">
      <c r="A167" s="6" t="s">
        <v>60</v>
      </c>
      <c r="B167" s="4">
        <f>B169+B171+B173</f>
        <v>65634</v>
      </c>
      <c r="C167" s="4"/>
      <c r="D167" s="2"/>
    </row>
    <row r="168" spans="1:4" ht="12" customHeight="1" x14ac:dyDescent="0.25">
      <c r="B168" s="4"/>
      <c r="C168" s="4"/>
      <c r="D168" s="2"/>
    </row>
    <row r="169" spans="1:4" ht="15.75" customHeight="1" x14ac:dyDescent="0.25">
      <c r="A169" s="6" t="s">
        <v>61</v>
      </c>
      <c r="B169" s="4">
        <v>12108</v>
      </c>
      <c r="C169" s="4"/>
      <c r="D169" s="2"/>
    </row>
    <row r="170" spans="1:4" ht="12" customHeight="1" x14ac:dyDescent="0.25">
      <c r="B170" s="4"/>
      <c r="C170" s="4"/>
      <c r="D170" s="2"/>
    </row>
    <row r="171" spans="1:4" ht="15.75" x14ac:dyDescent="0.25">
      <c r="A171" s="6" t="s">
        <v>62</v>
      </c>
      <c r="B171" s="4">
        <v>-171168</v>
      </c>
      <c r="C171" s="4"/>
      <c r="D171" s="2"/>
    </row>
    <row r="172" spans="1:4" ht="12.75" customHeight="1" x14ac:dyDescent="0.25">
      <c r="B172" s="4"/>
      <c r="C172" s="4"/>
      <c r="D172" s="2"/>
    </row>
    <row r="173" spans="1:4" ht="15.75" x14ac:dyDescent="0.25">
      <c r="A173" s="6" t="s">
        <v>63</v>
      </c>
      <c r="B173" s="4">
        <v>224694</v>
      </c>
      <c r="C173" s="4"/>
      <c r="D173" s="2"/>
    </row>
    <row r="174" spans="1:4" ht="15.75" x14ac:dyDescent="0.25">
      <c r="B174" s="4"/>
      <c r="C174" s="4"/>
      <c r="D174" s="2"/>
    </row>
    <row r="175" spans="1:4" ht="18.75" customHeight="1" x14ac:dyDescent="0.25">
      <c r="A175" s="6" t="s">
        <v>67</v>
      </c>
      <c r="B175" s="4">
        <v>180813</v>
      </c>
      <c r="C175" s="4"/>
      <c r="D175" s="2"/>
    </row>
    <row r="176" spans="1:4" ht="14.25" customHeight="1" x14ac:dyDescent="0.25">
      <c r="B176" s="4"/>
      <c r="C176" s="4"/>
      <c r="D176" s="2"/>
    </row>
    <row r="177" spans="1:15" ht="18.75" customHeight="1" x14ac:dyDescent="0.25">
      <c r="A177" s="6" t="s">
        <v>64</v>
      </c>
      <c r="B177" s="4">
        <v>43881</v>
      </c>
      <c r="C177" s="2"/>
      <c r="D177" s="4"/>
    </row>
    <row r="178" spans="1:15" ht="14.25" customHeight="1" x14ac:dyDescent="0.25">
      <c r="B178" s="4"/>
      <c r="C178" s="2"/>
      <c r="D178" s="4"/>
    </row>
    <row r="179" spans="1:15" ht="19.5" customHeight="1" x14ac:dyDescent="0.25">
      <c r="A179" s="5" t="s">
        <v>65</v>
      </c>
      <c r="B179" s="2"/>
      <c r="C179" s="2">
        <f>C181+C185</f>
        <v>-2013398</v>
      </c>
      <c r="D179" s="2"/>
    </row>
    <row r="180" spans="1:15" ht="14.25" customHeight="1" x14ac:dyDescent="0.25">
      <c r="A180" s="5"/>
      <c r="B180" s="2"/>
      <c r="C180" s="2"/>
      <c r="D180" s="2"/>
    </row>
    <row r="181" spans="1:15" ht="19.5" customHeight="1" x14ac:dyDescent="0.25">
      <c r="A181" s="6" t="s">
        <v>58</v>
      </c>
      <c r="B181" s="2"/>
      <c r="C181" s="4">
        <f>C183</f>
        <v>54</v>
      </c>
      <c r="D181" s="2"/>
      <c r="G181" s="4"/>
    </row>
    <row r="182" spans="1:15" ht="15.75" x14ac:dyDescent="0.25">
      <c r="B182" s="2"/>
      <c r="C182" s="4"/>
      <c r="D182" s="2"/>
    </row>
    <row r="183" spans="1:15" ht="15.75" customHeight="1" x14ac:dyDescent="0.25">
      <c r="A183" s="6" t="s">
        <v>59</v>
      </c>
      <c r="B183" s="2"/>
      <c r="C183" s="4">
        <v>54</v>
      </c>
      <c r="D183" s="2"/>
    </row>
    <row r="184" spans="1:15" ht="15" customHeight="1" x14ac:dyDescent="0.25">
      <c r="B184" s="2"/>
      <c r="C184" s="4"/>
      <c r="D184" s="2"/>
    </row>
    <row r="185" spans="1:15" ht="18.75" customHeight="1" x14ac:dyDescent="0.25">
      <c r="A185" s="6" t="s">
        <v>66</v>
      </c>
      <c r="B185" s="2"/>
      <c r="C185" s="4">
        <f>C191+C197</f>
        <v>-2013452</v>
      </c>
      <c r="D185" s="2"/>
    </row>
    <row r="186" spans="1:15" ht="16.5" customHeight="1" x14ac:dyDescent="0.25">
      <c r="A186" s="5"/>
      <c r="B186" s="2"/>
      <c r="C186" s="2"/>
      <c r="D186" s="2"/>
    </row>
    <row r="187" spans="1:15" ht="15.75" x14ac:dyDescent="0.25">
      <c r="A187" s="22"/>
      <c r="B187" s="22" t="s">
        <v>47</v>
      </c>
      <c r="C187" s="31" t="s">
        <v>47</v>
      </c>
    </row>
    <row r="188" spans="1:15" ht="15.75" x14ac:dyDescent="0.25">
      <c r="A188" s="23"/>
      <c r="B188" s="23" t="s">
        <v>48</v>
      </c>
      <c r="C188" s="32" t="s">
        <v>49</v>
      </c>
      <c r="F188" s="4"/>
      <c r="G188" s="4"/>
      <c r="H188" s="4"/>
      <c r="I188" s="4"/>
      <c r="J188" s="4"/>
      <c r="K188" s="4"/>
      <c r="O188" s="4"/>
    </row>
    <row r="189" spans="1:15" x14ac:dyDescent="0.25">
      <c r="A189" s="24"/>
      <c r="B189" s="34" t="s">
        <v>50</v>
      </c>
      <c r="C189" s="35" t="s">
        <v>50</v>
      </c>
    </row>
    <row r="190" spans="1:15" ht="16.5" customHeight="1" x14ac:dyDescent="0.25">
      <c r="A190" s="5"/>
      <c r="B190" s="2"/>
      <c r="C190" s="2"/>
      <c r="D190" s="2"/>
    </row>
    <row r="191" spans="1:15" ht="18.75" customHeight="1" x14ac:dyDescent="0.25">
      <c r="A191" s="6" t="s">
        <v>61</v>
      </c>
      <c r="B191" s="4"/>
      <c r="C191" s="4">
        <f>C193+C195</f>
        <v>-2004799</v>
      </c>
      <c r="D191" s="2"/>
    </row>
    <row r="192" spans="1:15" ht="16.149999999999999" customHeight="1" x14ac:dyDescent="0.25">
      <c r="B192" s="4"/>
      <c r="C192" s="4"/>
      <c r="D192" s="2"/>
    </row>
    <row r="193" spans="1:6" ht="19.5" customHeight="1" x14ac:dyDescent="0.25">
      <c r="A193" s="6" t="s">
        <v>67</v>
      </c>
      <c r="B193" s="4"/>
      <c r="C193" s="4">
        <v>-2000000</v>
      </c>
      <c r="D193" s="2"/>
    </row>
    <row r="194" spans="1:6" ht="16.5" customHeight="1" x14ac:dyDescent="0.25">
      <c r="B194" s="4"/>
      <c r="C194" s="2"/>
      <c r="D194" s="2"/>
    </row>
    <row r="195" spans="1:6" ht="20.25" customHeight="1" x14ac:dyDescent="0.25">
      <c r="A195" s="6" t="s">
        <v>64</v>
      </c>
      <c r="B195" s="4"/>
      <c r="C195" s="4">
        <v>-4799</v>
      </c>
      <c r="D195" s="2"/>
    </row>
    <row r="196" spans="1:6" ht="16.350000000000001" customHeight="1" x14ac:dyDescent="0.25">
      <c r="B196" s="4"/>
      <c r="D196" s="2"/>
    </row>
    <row r="197" spans="1:6" ht="19.5" customHeight="1" x14ac:dyDescent="0.25">
      <c r="A197" s="6" t="s">
        <v>63</v>
      </c>
      <c r="B197" s="4"/>
      <c r="C197" s="4">
        <f>C199</f>
        <v>-8653</v>
      </c>
      <c r="D197" s="2"/>
    </row>
    <row r="198" spans="1:6" ht="15.75" customHeight="1" x14ac:dyDescent="0.25">
      <c r="B198" s="4"/>
      <c r="D198" s="2"/>
      <c r="F198" s="4"/>
    </row>
    <row r="199" spans="1:6" ht="19.5" customHeight="1" x14ac:dyDescent="0.25">
      <c r="A199" s="6" t="s">
        <v>67</v>
      </c>
      <c r="B199" s="4"/>
      <c r="C199" s="4">
        <v>-8653</v>
      </c>
      <c r="D199" s="2"/>
    </row>
    <row r="200" spans="1:6" ht="13.5" customHeight="1" x14ac:dyDescent="0.25">
      <c r="B200" s="4"/>
      <c r="D200" s="2"/>
    </row>
    <row r="201" spans="1:6" ht="16.5" customHeight="1" x14ac:dyDescent="0.25">
      <c r="A201" s="1" t="s">
        <v>68</v>
      </c>
      <c r="B201" s="2">
        <f>B207</f>
        <v>-749333</v>
      </c>
      <c r="C201" s="2">
        <f>C235</f>
        <v>-47920</v>
      </c>
      <c r="D201" s="2"/>
    </row>
    <row r="202" spans="1:6" ht="18" customHeight="1" x14ac:dyDescent="0.25">
      <c r="B202" s="2"/>
      <c r="C202" s="2"/>
      <c r="D202" s="2"/>
    </row>
    <row r="203" spans="1:6" ht="16.5" customHeight="1" x14ac:dyDescent="0.25">
      <c r="A203" s="6" t="s">
        <v>14</v>
      </c>
      <c r="B203" s="4">
        <f>B211+B231</f>
        <v>-2313847</v>
      </c>
      <c r="C203" s="4">
        <f>C247+C265</f>
        <v>267527</v>
      </c>
      <c r="D203" s="2"/>
    </row>
    <row r="204" spans="1:6" ht="15" customHeight="1" x14ac:dyDescent="0.25">
      <c r="A204" s="15"/>
      <c r="B204" s="4"/>
      <c r="C204" s="4"/>
      <c r="D204" s="2"/>
    </row>
    <row r="205" spans="1:6" ht="19.5" customHeight="1" x14ac:dyDescent="0.25">
      <c r="A205" s="1" t="s">
        <v>83</v>
      </c>
      <c r="B205" s="4">
        <f>B201-B203</f>
        <v>1564514</v>
      </c>
      <c r="C205" s="4">
        <f>C201-C203</f>
        <v>-315447</v>
      </c>
      <c r="D205" s="2"/>
    </row>
    <row r="206" spans="1:6" ht="15.75" customHeight="1" x14ac:dyDescent="0.25">
      <c r="B206" s="2"/>
      <c r="C206" s="2"/>
      <c r="D206" s="2"/>
    </row>
    <row r="207" spans="1:6" ht="15.75" customHeight="1" x14ac:dyDescent="0.25">
      <c r="A207" s="5" t="s">
        <v>57</v>
      </c>
      <c r="B207" s="2">
        <f>B209+B221+B229</f>
        <v>-749333</v>
      </c>
      <c r="C207" s="2"/>
      <c r="D207" s="2"/>
    </row>
    <row r="208" spans="1:6" ht="19.5" customHeight="1" x14ac:dyDescent="0.25">
      <c r="B208" s="2"/>
      <c r="C208" s="2"/>
      <c r="D208" s="2"/>
    </row>
    <row r="209" spans="1:4" ht="18.75" customHeight="1" x14ac:dyDescent="0.25">
      <c r="A209" s="6" t="s">
        <v>69</v>
      </c>
      <c r="B209" s="4">
        <f>B211+B213</f>
        <v>-851825</v>
      </c>
      <c r="C209" s="2"/>
      <c r="D209" s="2"/>
    </row>
    <row r="210" spans="1:4" ht="14.25" customHeight="1" x14ac:dyDescent="0.25">
      <c r="B210" s="4"/>
      <c r="C210" s="2"/>
      <c r="D210" s="2"/>
    </row>
    <row r="211" spans="1:4" ht="17.25" customHeight="1" x14ac:dyDescent="0.25">
      <c r="A211" s="6" t="s">
        <v>14</v>
      </c>
      <c r="B211" s="4">
        <v>-2297099</v>
      </c>
      <c r="C211" s="2"/>
      <c r="D211" s="2"/>
    </row>
    <row r="212" spans="1:4" ht="16.149999999999999" customHeight="1" x14ac:dyDescent="0.25">
      <c r="C212" s="2"/>
      <c r="D212" s="2"/>
    </row>
    <row r="213" spans="1:4" ht="15" customHeight="1" x14ac:dyDescent="0.25">
      <c r="A213" s="6" t="s">
        <v>17</v>
      </c>
      <c r="B213" s="26">
        <f>B215+B217+B219</f>
        <v>1445274</v>
      </c>
      <c r="C213" s="2"/>
      <c r="D213" s="2"/>
    </row>
    <row r="214" spans="1:4" ht="18.75" customHeight="1" x14ac:dyDescent="0.25">
      <c r="C214" s="2"/>
      <c r="D214" s="2"/>
    </row>
    <row r="215" spans="1:4" ht="15.75" x14ac:dyDescent="0.25">
      <c r="A215" s="6" t="s">
        <v>70</v>
      </c>
      <c r="B215" s="4">
        <v>887155</v>
      </c>
      <c r="C215" s="2"/>
      <c r="D215" s="2"/>
    </row>
    <row r="216" spans="1:4" ht="18" customHeight="1" x14ac:dyDescent="0.25">
      <c r="B216" s="2"/>
      <c r="C216" s="2"/>
      <c r="D216" s="2"/>
    </row>
    <row r="217" spans="1:4" ht="13.5" customHeight="1" x14ac:dyDescent="0.25">
      <c r="A217" s="6" t="s">
        <v>71</v>
      </c>
      <c r="B217" s="4">
        <v>617573</v>
      </c>
      <c r="C217" s="2"/>
      <c r="D217" s="2"/>
    </row>
    <row r="218" spans="1:4" ht="16.5" customHeight="1" x14ac:dyDescent="0.25">
      <c r="B218" s="2"/>
      <c r="C218" s="2"/>
      <c r="D218" s="2"/>
    </row>
    <row r="219" spans="1:4" ht="15.75" x14ac:dyDescent="0.25">
      <c r="A219" s="6" t="s">
        <v>72</v>
      </c>
      <c r="B219" s="26">
        <v>-59454</v>
      </c>
      <c r="C219" s="2"/>
      <c r="D219" s="2"/>
    </row>
    <row r="220" spans="1:4" ht="15.75" x14ac:dyDescent="0.25">
      <c r="B220" s="2"/>
      <c r="C220" s="2"/>
      <c r="D220" s="2"/>
    </row>
    <row r="221" spans="1:4" ht="17.25" customHeight="1" x14ac:dyDescent="0.25">
      <c r="A221" s="6" t="s">
        <v>73</v>
      </c>
      <c r="B221" s="26">
        <f>B223</f>
        <v>19980</v>
      </c>
      <c r="C221" s="4"/>
      <c r="D221" s="2"/>
    </row>
    <row r="222" spans="1:4" ht="14.25" customHeight="1" x14ac:dyDescent="0.25">
      <c r="B222" s="26"/>
      <c r="C222" s="4"/>
      <c r="D222" s="2"/>
    </row>
    <row r="223" spans="1:4" ht="15.75" x14ac:dyDescent="0.25">
      <c r="A223" s="6" t="s">
        <v>17</v>
      </c>
      <c r="B223" s="4">
        <f>B225+B227</f>
        <v>19980</v>
      </c>
      <c r="C223" s="2"/>
      <c r="D223" s="2"/>
    </row>
    <row r="224" spans="1:4" ht="18.75" customHeight="1" x14ac:dyDescent="0.25">
      <c r="B224" s="2"/>
      <c r="C224" s="2"/>
      <c r="D224" s="2"/>
    </row>
    <row r="225" spans="1:15" ht="15.75" x14ac:dyDescent="0.25">
      <c r="A225" s="6" t="s">
        <v>62</v>
      </c>
      <c r="B225" s="4">
        <v>19969</v>
      </c>
      <c r="C225" s="2"/>
      <c r="D225" s="2"/>
      <c r="F225" s="4"/>
      <c r="G225" s="4"/>
      <c r="H225" s="4"/>
      <c r="I225" s="4"/>
      <c r="J225" s="4"/>
      <c r="K225" s="4"/>
      <c r="O225" s="4"/>
    </row>
    <row r="226" spans="1:15" ht="15.75" x14ac:dyDescent="0.25">
      <c r="B226" s="2"/>
      <c r="C226" s="2"/>
      <c r="D226" s="2"/>
    </row>
    <row r="227" spans="1:15" ht="15.75" x14ac:dyDescent="0.25">
      <c r="A227" s="6" t="s">
        <v>74</v>
      </c>
      <c r="B227" s="4">
        <v>11</v>
      </c>
      <c r="C227" s="2"/>
      <c r="D227" s="2"/>
    </row>
    <row r="228" spans="1:15" ht="18.75" customHeight="1" x14ac:dyDescent="0.25">
      <c r="B228" s="2"/>
      <c r="C228" s="2"/>
      <c r="D228" s="2"/>
    </row>
    <row r="229" spans="1:15" ht="15.75" x14ac:dyDescent="0.25">
      <c r="A229" s="6" t="s">
        <v>75</v>
      </c>
      <c r="B229" s="4">
        <f>B231+B233</f>
        <v>82512</v>
      </c>
      <c r="C229" s="4"/>
      <c r="D229" s="2"/>
    </row>
    <row r="230" spans="1:15" ht="15.75" x14ac:dyDescent="0.25">
      <c r="B230" s="4"/>
      <c r="C230" s="4"/>
      <c r="D230" s="2"/>
    </row>
    <row r="231" spans="1:15" ht="15.75" x14ac:dyDescent="0.25">
      <c r="A231" s="6" t="s">
        <v>14</v>
      </c>
      <c r="B231" s="4">
        <v>-16748</v>
      </c>
      <c r="C231" s="4"/>
      <c r="D231" s="2"/>
    </row>
    <row r="232" spans="1:15" ht="21" customHeight="1" x14ac:dyDescent="0.25">
      <c r="B232" s="2"/>
      <c r="C232" s="2"/>
      <c r="D232" s="2"/>
    </row>
    <row r="233" spans="1:15" ht="15.75" x14ac:dyDescent="0.25">
      <c r="A233" s="6" t="s">
        <v>17</v>
      </c>
      <c r="B233" s="4">
        <v>99260</v>
      </c>
      <c r="C233" s="4"/>
      <c r="D233" s="2"/>
    </row>
    <row r="234" spans="1:15" ht="18" customHeight="1" x14ac:dyDescent="0.25">
      <c r="B234" s="2"/>
      <c r="C234" s="2"/>
      <c r="D234" s="2"/>
    </row>
    <row r="235" spans="1:15" ht="15.75" x14ac:dyDescent="0.25">
      <c r="A235" s="5" t="s">
        <v>65</v>
      </c>
      <c r="B235" s="2"/>
      <c r="C235" s="25">
        <f>C237+C241+C263+C281+C285</f>
        <v>-47920</v>
      </c>
      <c r="D235" s="2"/>
    </row>
    <row r="236" spans="1:15" ht="15.75" x14ac:dyDescent="0.25">
      <c r="B236" s="2"/>
      <c r="C236" s="2"/>
      <c r="D236" s="2"/>
    </row>
    <row r="237" spans="1:15" ht="23.25" customHeight="1" x14ac:dyDescent="0.25">
      <c r="A237" s="6" t="s">
        <v>76</v>
      </c>
      <c r="B237" s="4"/>
      <c r="C237" s="4">
        <f>C239</f>
        <v>-279379</v>
      </c>
      <c r="D237" s="2"/>
    </row>
    <row r="238" spans="1:15" ht="15.75" x14ac:dyDescent="0.25">
      <c r="B238" s="2"/>
      <c r="C238" s="2"/>
      <c r="D238" s="2"/>
    </row>
    <row r="239" spans="1:15" ht="22.5" customHeight="1" x14ac:dyDescent="0.25">
      <c r="A239" s="6" t="s">
        <v>71</v>
      </c>
      <c r="B239" s="4"/>
      <c r="C239" s="4">
        <v>-279379</v>
      </c>
      <c r="D239" s="2"/>
    </row>
    <row r="240" spans="1:15" ht="19.5" customHeight="1" x14ac:dyDescent="0.25">
      <c r="B240" s="2"/>
      <c r="C240" s="2"/>
      <c r="D240" s="2"/>
    </row>
    <row r="241" spans="1:15" ht="15.75" x14ac:dyDescent="0.25">
      <c r="A241" s="6" t="s">
        <v>73</v>
      </c>
      <c r="B241" s="4"/>
      <c r="C241" s="4">
        <f>C251+C255+C257</f>
        <v>83500</v>
      </c>
      <c r="D241" s="2"/>
    </row>
    <row r="242" spans="1:15" ht="21" customHeight="1" x14ac:dyDescent="0.25">
      <c r="B242" s="2"/>
      <c r="C242" s="2"/>
      <c r="D242" s="2"/>
    </row>
    <row r="243" spans="1:15" ht="15.75" x14ac:dyDescent="0.25">
      <c r="A243" s="22"/>
      <c r="B243" s="22" t="s">
        <v>47</v>
      </c>
      <c r="C243" s="31" t="s">
        <v>47</v>
      </c>
    </row>
    <row r="244" spans="1:15" ht="15.75" x14ac:dyDescent="0.25">
      <c r="A244" s="23"/>
      <c r="B244" s="23" t="s">
        <v>48</v>
      </c>
      <c r="C244" s="32" t="s">
        <v>49</v>
      </c>
      <c r="F244" s="4"/>
      <c r="G244" s="4"/>
      <c r="H244" s="4"/>
      <c r="I244" s="4"/>
      <c r="J244" s="4"/>
      <c r="K244" s="4"/>
      <c r="O244" s="4"/>
    </row>
    <row r="245" spans="1:15" x14ac:dyDescent="0.25">
      <c r="A245" s="24"/>
      <c r="B245" s="34" t="s">
        <v>50</v>
      </c>
      <c r="C245" s="35" t="s">
        <v>50</v>
      </c>
    </row>
    <row r="246" spans="1:15" x14ac:dyDescent="0.25">
      <c r="A246" s="37"/>
      <c r="B246" s="38"/>
      <c r="C246" s="39"/>
    </row>
    <row r="247" spans="1:15" ht="18.75" customHeight="1" x14ac:dyDescent="0.25">
      <c r="A247" s="6" t="s">
        <v>14</v>
      </c>
      <c r="B247" s="4"/>
      <c r="C247" s="4">
        <f>C259</f>
        <v>124998</v>
      </c>
      <c r="D247" s="2"/>
    </row>
    <row r="248" spans="1:15" ht="15.75" x14ac:dyDescent="0.25">
      <c r="B248" s="2"/>
      <c r="C248" s="2"/>
      <c r="D248" s="2"/>
    </row>
    <row r="249" spans="1:15" ht="21.75" customHeight="1" x14ac:dyDescent="0.25">
      <c r="A249" s="6" t="s">
        <v>17</v>
      </c>
      <c r="B249" s="4"/>
      <c r="C249" s="4">
        <f>C241-C247</f>
        <v>-41498</v>
      </c>
      <c r="D249" s="2"/>
    </row>
    <row r="250" spans="1:15" ht="15.75" x14ac:dyDescent="0.25">
      <c r="B250" s="2"/>
      <c r="C250" s="2"/>
      <c r="D250" s="2"/>
    </row>
    <row r="251" spans="1:15" ht="21.75" customHeight="1" x14ac:dyDescent="0.25">
      <c r="A251" s="6" t="s">
        <v>70</v>
      </c>
      <c r="B251" s="4"/>
      <c r="C251" s="4">
        <f>C253</f>
        <v>-115277</v>
      </c>
      <c r="D251" s="2"/>
    </row>
    <row r="252" spans="1:15" ht="15.75" x14ac:dyDescent="0.25">
      <c r="B252" s="2"/>
      <c r="C252" s="2"/>
      <c r="D252" s="2"/>
    </row>
    <row r="253" spans="1:15" ht="24" customHeight="1" x14ac:dyDescent="0.25">
      <c r="A253" s="6" t="s">
        <v>64</v>
      </c>
      <c r="B253" s="4"/>
      <c r="C253" s="4">
        <v>-115277</v>
      </c>
      <c r="D253" s="2"/>
    </row>
    <row r="254" spans="1:15" ht="15.75" x14ac:dyDescent="0.25">
      <c r="B254" s="2"/>
      <c r="C254" s="2"/>
      <c r="D254" s="2"/>
    </row>
    <row r="255" spans="1:15" ht="21.75" customHeight="1" x14ac:dyDescent="0.25">
      <c r="A255" s="6" t="s">
        <v>71</v>
      </c>
      <c r="B255" s="4"/>
      <c r="C255" s="4">
        <v>77420</v>
      </c>
      <c r="D255" s="2"/>
    </row>
    <row r="256" spans="1:15" ht="20.25" customHeight="1" x14ac:dyDescent="0.25">
      <c r="B256" s="2"/>
      <c r="C256" s="2"/>
      <c r="D256" s="2"/>
    </row>
    <row r="257" spans="1:5" ht="21" customHeight="1" x14ac:dyDescent="0.25">
      <c r="A257" s="6" t="s">
        <v>59</v>
      </c>
      <c r="B257" s="4"/>
      <c r="C257" s="4">
        <f>C259+C261</f>
        <v>121357</v>
      </c>
      <c r="D257" s="2"/>
    </row>
    <row r="258" spans="1:5" ht="15.75" x14ac:dyDescent="0.25">
      <c r="B258" s="2"/>
      <c r="C258" s="2"/>
      <c r="D258" s="2"/>
    </row>
    <row r="259" spans="1:5" ht="21.75" customHeight="1" x14ac:dyDescent="0.25">
      <c r="A259" s="6" t="s">
        <v>67</v>
      </c>
      <c r="B259" s="4"/>
      <c r="C259" s="4">
        <v>124998</v>
      </c>
      <c r="D259" s="2"/>
    </row>
    <row r="260" spans="1:5" ht="16.5" customHeight="1" x14ac:dyDescent="0.25">
      <c r="B260" s="2"/>
      <c r="C260" s="2"/>
      <c r="D260" s="2"/>
    </row>
    <row r="261" spans="1:5" ht="21.75" customHeight="1" x14ac:dyDescent="0.25">
      <c r="A261" s="6" t="s">
        <v>64</v>
      </c>
      <c r="B261" s="4"/>
      <c r="C261" s="4">
        <v>-3641</v>
      </c>
      <c r="D261" s="2"/>
    </row>
    <row r="262" spans="1:5" ht="20.25" customHeight="1" x14ac:dyDescent="0.25">
      <c r="B262" s="2"/>
      <c r="C262" s="2"/>
      <c r="D262" s="2"/>
    </row>
    <row r="263" spans="1:5" ht="15.75" x14ac:dyDescent="0.25">
      <c r="A263" s="6" t="s">
        <v>75</v>
      </c>
      <c r="B263" s="4"/>
      <c r="C263" s="4">
        <f>C265+C267</f>
        <v>147959</v>
      </c>
      <c r="D263" s="2"/>
    </row>
    <row r="264" spans="1:5" ht="20.25" customHeight="1" x14ac:dyDescent="0.25">
      <c r="B264" s="4"/>
      <c r="C264" s="4"/>
      <c r="D264" s="2"/>
    </row>
    <row r="265" spans="1:5" ht="22.5" customHeight="1" x14ac:dyDescent="0.25">
      <c r="A265" s="6" t="s">
        <v>77</v>
      </c>
      <c r="B265" s="4"/>
      <c r="C265" s="4">
        <v>142529</v>
      </c>
      <c r="D265" s="2"/>
    </row>
    <row r="266" spans="1:5" ht="15.75" x14ac:dyDescent="0.25">
      <c r="B266" s="2"/>
      <c r="C266" s="2"/>
      <c r="D266" s="2"/>
    </row>
    <row r="267" spans="1:5" ht="21.75" customHeight="1" x14ac:dyDescent="0.25">
      <c r="A267" s="6" t="s">
        <v>63</v>
      </c>
      <c r="B267" s="4"/>
      <c r="C267" s="4">
        <v>5430</v>
      </c>
      <c r="D267" s="2"/>
    </row>
    <row r="268" spans="1:5" ht="15.75" x14ac:dyDescent="0.25">
      <c r="B268" s="2"/>
      <c r="C268" s="2"/>
      <c r="D268" s="2"/>
    </row>
    <row r="269" spans="1:5" ht="25.5" customHeight="1" x14ac:dyDescent="0.25">
      <c r="A269" s="1" t="s">
        <v>78</v>
      </c>
      <c r="B269" s="2">
        <v>-322905</v>
      </c>
      <c r="D269" s="2"/>
    </row>
    <row r="270" spans="1:5" ht="15.75" x14ac:dyDescent="0.25">
      <c r="A270" s="1"/>
      <c r="B270" s="2"/>
      <c r="D270" s="2"/>
    </row>
    <row r="271" spans="1:5" ht="21" customHeight="1" x14ac:dyDescent="0.25">
      <c r="A271" s="22" t="s">
        <v>4</v>
      </c>
      <c r="B271" s="27" t="s">
        <v>5</v>
      </c>
      <c r="C271" s="27" t="s">
        <v>6</v>
      </c>
      <c r="D271" s="28" t="s">
        <v>8</v>
      </c>
      <c r="E271" s="5"/>
    </row>
    <row r="272" spans="1:5" ht="21" customHeight="1" x14ac:dyDescent="0.25">
      <c r="A272" s="29"/>
      <c r="B272" s="3" t="s">
        <v>7</v>
      </c>
      <c r="C272" s="3" t="s">
        <v>9</v>
      </c>
      <c r="D272" s="30" t="s">
        <v>10</v>
      </c>
    </row>
    <row r="273" spans="1:4" x14ac:dyDescent="0.25">
      <c r="B273" s="21"/>
      <c r="C273" s="21"/>
      <c r="D273" s="4"/>
    </row>
    <row r="274" spans="1:4" ht="25.5" customHeight="1" x14ac:dyDescent="0.25">
      <c r="A274" s="1" t="s">
        <v>79</v>
      </c>
      <c r="B274" s="25">
        <v>190895</v>
      </c>
      <c r="C274" s="25"/>
      <c r="D274" s="2">
        <f>B274-C274</f>
        <v>190895</v>
      </c>
    </row>
    <row r="275" spans="1:4" x14ac:dyDescent="0.25">
      <c r="D275" s="5"/>
    </row>
    <row r="276" spans="1:4" x14ac:dyDescent="0.25">
      <c r="D276" s="4"/>
    </row>
    <row r="280" spans="1:4" x14ac:dyDescent="0.25">
      <c r="A280" s="5"/>
      <c r="C280" s="5"/>
    </row>
    <row r="283" spans="1:4" ht="15.75" x14ac:dyDescent="0.25">
      <c r="A283" s="1"/>
      <c r="B283" s="1"/>
      <c r="C283" s="1"/>
      <c r="D283" s="1"/>
    </row>
    <row r="284" spans="1:4" ht="15.75" x14ac:dyDescent="0.25">
      <c r="A284" s="1"/>
      <c r="B284" s="1"/>
      <c r="C284" s="1"/>
      <c r="D284" s="1"/>
    </row>
    <row r="285" spans="1:4" ht="15.75" x14ac:dyDescent="0.25">
      <c r="D285" s="1"/>
    </row>
    <row r="286" spans="1:4" ht="15.75" x14ac:dyDescent="0.25">
      <c r="D286" s="1"/>
    </row>
    <row r="300" spans="2:4" ht="15.75" x14ac:dyDescent="0.25">
      <c r="B300" s="1"/>
      <c r="C300" s="1"/>
      <c r="D300" s="1"/>
    </row>
    <row r="301" spans="2:4" ht="15.75" x14ac:dyDescent="0.25">
      <c r="B301" s="1"/>
      <c r="C301" s="1"/>
      <c r="D301" s="1"/>
    </row>
    <row r="327" spans="1:3" x14ac:dyDescent="0.25">
      <c r="A327" s="5"/>
      <c r="C327" s="5"/>
    </row>
    <row r="328" spans="1:3" x14ac:dyDescent="0.25">
      <c r="A328" s="5"/>
      <c r="C328" s="5"/>
    </row>
    <row r="329" spans="1:3" x14ac:dyDescent="0.25">
      <c r="A329" s="5"/>
      <c r="C329" s="5"/>
    </row>
    <row r="330" spans="1:3" x14ac:dyDescent="0.25">
      <c r="A330" s="5"/>
      <c r="C330" s="5"/>
    </row>
  </sheetData>
  <mergeCells count="1">
    <mergeCell ref="C6:D6"/>
  </mergeCells>
  <pageMargins left="0.62992125984251968" right="0.35433070866141736" top="0.43307086614173229" bottom="0.27559055118110237" header="0.51181102362204722" footer="0.23622047244094491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1 rüb 26 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2026-06-11T07:23:13Z</dcterms:modified>
</cp:coreProperties>
</file>