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2.24\Separate 02.24\"/>
    </mc:Choice>
  </mc:AlternateContent>
  <xr:revisionPtr revIDLastSave="0" documentId="8_{8679334F-27C2-427C-9650-0B082723DECE}" xr6:coauthVersionLast="47" xr6:coauthVersionMax="47" xr10:uidLastSave="{00000000-0000-0000-0000-000000000000}"/>
  <bookViews>
    <workbookView xWindow="28680" yWindow="-120" windowWidth="38640" windowHeight="21120" xr2:uid="{13971030-7426-4973-9A6D-344C9F1503C3}"/>
  </bookViews>
  <sheets>
    <sheet name="3.6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'3.6'!$A$1:$M$279</definedName>
  </definedNames>
  <calcPr calcId="191029" iterate="1" iterateCount="99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6" i="1" l="1"/>
  <c r="H276" i="1"/>
  <c r="G276" i="1"/>
  <c r="F276" i="1"/>
  <c r="E276" i="1"/>
  <c r="D276" i="1"/>
  <c r="C276" i="1"/>
  <c r="B276" i="1"/>
  <c r="I263" i="1"/>
  <c r="H263" i="1"/>
  <c r="G263" i="1"/>
  <c r="F263" i="1"/>
  <c r="E263" i="1"/>
  <c r="D263" i="1"/>
  <c r="C263" i="1"/>
  <c r="B263" i="1"/>
  <c r="I250" i="1"/>
  <c r="H250" i="1"/>
  <c r="G250" i="1"/>
  <c r="F250" i="1"/>
  <c r="E250" i="1"/>
  <c r="D250" i="1"/>
  <c r="C250" i="1"/>
  <c r="B250" i="1"/>
  <c r="I146" i="1"/>
  <c r="H146" i="1"/>
  <c r="G146" i="1"/>
  <c r="F146" i="1"/>
  <c r="E146" i="1"/>
  <c r="D146" i="1"/>
  <c r="C146" i="1"/>
  <c r="B146" i="1"/>
  <c r="I94" i="1"/>
  <c r="H94" i="1"/>
  <c r="G94" i="1"/>
  <c r="F94" i="1"/>
  <c r="E94" i="1"/>
  <c r="D94" i="1"/>
  <c r="C94" i="1"/>
  <c r="B94" i="1"/>
  <c r="I81" i="1"/>
  <c r="H81" i="1"/>
  <c r="G81" i="1"/>
  <c r="F81" i="1"/>
  <c r="E81" i="1"/>
  <c r="D81" i="1"/>
  <c r="C81" i="1"/>
  <c r="B81" i="1"/>
  <c r="CD60" i="1"/>
  <c r="CD59" i="1"/>
  <c r="I59" i="1"/>
  <c r="H59" i="1"/>
  <c r="G59" i="1"/>
  <c r="F59" i="1"/>
  <c r="E59" i="1"/>
  <c r="D59" i="1"/>
  <c r="C59" i="1"/>
  <c r="B59" i="1"/>
  <c r="CD58" i="1"/>
  <c r="CD57" i="1"/>
  <c r="CD56" i="1"/>
  <c r="CD55" i="1"/>
  <c r="CC53" i="1"/>
  <c r="CD53" i="1" s="1"/>
  <c r="CD52" i="1"/>
  <c r="CD51" i="1"/>
  <c r="CC49" i="1"/>
  <c r="CD49" i="1" s="1"/>
  <c r="CC48" i="1"/>
  <c r="CD48" i="1" s="1"/>
  <c r="CD46" i="1"/>
  <c r="I46" i="1"/>
  <c r="H46" i="1"/>
  <c r="G46" i="1"/>
  <c r="F46" i="1"/>
  <c r="E46" i="1"/>
  <c r="D46" i="1"/>
  <c r="C46" i="1"/>
  <c r="B46" i="1"/>
  <c r="CD44" i="1"/>
  <c r="CD43" i="1"/>
  <c r="CD41" i="1"/>
  <c r="CD40" i="1"/>
  <c r="CD38" i="1"/>
  <c r="CD37" i="1"/>
  <c r="CD35" i="1"/>
  <c r="CD34" i="1"/>
  <c r="I33" i="1"/>
  <c r="H33" i="1"/>
  <c r="G33" i="1"/>
  <c r="F33" i="1"/>
  <c r="E33" i="1"/>
  <c r="D33" i="1"/>
  <c r="C33" i="1"/>
  <c r="B33" i="1"/>
  <c r="CC32" i="1"/>
  <c r="CD32" i="1" s="1"/>
  <c r="CD30" i="1"/>
  <c r="CD29" i="1"/>
  <c r="CD25" i="1"/>
  <c r="CD24" i="1"/>
  <c r="CC22" i="1"/>
  <c r="CD22" i="1" s="1"/>
  <c r="CD20" i="1"/>
  <c r="CD19" i="1"/>
  <c r="CD17" i="1"/>
  <c r="CC17" i="1"/>
  <c r="CD15" i="1"/>
  <c r="CD14" i="1"/>
  <c r="CC12" i="1"/>
  <c r="CD12" i="1" s="1"/>
  <c r="CC10" i="1"/>
  <c r="CD10" i="1" s="1"/>
  <c r="CC8" i="1"/>
  <c r="CC62" i="1" s="1"/>
  <c r="CD62" i="1" s="1"/>
  <c r="BY8" i="1"/>
  <c r="CD8" i="1" s="1"/>
</calcChain>
</file>

<file path=xl/sharedStrings.xml><?xml version="1.0" encoding="utf-8"?>
<sst xmlns="http://schemas.openxmlformats.org/spreadsheetml/2006/main" count="374" uniqueCount="52">
  <si>
    <t>Cədvəl 3.6. Nağd xarici valyuta ilə mübadilə əməliyyatları</t>
  </si>
  <si>
    <t>Table 3.6. Exchange operations with cash foreign currency</t>
  </si>
  <si>
    <t>Tarix</t>
  </si>
  <si>
    <t xml:space="preserve">ABŞ dolları           </t>
  </si>
  <si>
    <t>AVRO</t>
  </si>
  <si>
    <t>İngilis funt sterlinqi</t>
  </si>
  <si>
    <t>Rusiya rublu</t>
  </si>
  <si>
    <t>Alış (min valyuta vahidi)</t>
  </si>
  <si>
    <t>Satış (min valyuta vahidi)</t>
  </si>
  <si>
    <t>Orta məzənnə, manat</t>
  </si>
  <si>
    <t>RIV,2017     QIV,2017</t>
  </si>
  <si>
    <t>2017 ILLIK</t>
  </si>
  <si>
    <t>Date</t>
  </si>
  <si>
    <t xml:space="preserve">US $               </t>
  </si>
  <si>
    <t>EURO €</t>
  </si>
  <si>
    <t>GBP ₤</t>
  </si>
  <si>
    <t>RUB</t>
  </si>
  <si>
    <t xml:space="preserve">Purchase   (thousand c.u)     </t>
  </si>
  <si>
    <t xml:space="preserve">Sale (thousand c.u)     </t>
  </si>
  <si>
    <t>Average exchange rate, manat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</si>
  <si>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</si>
  <si>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</si>
  <si>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</si>
  <si>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</si>
  <si>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</si>
  <si>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</si>
  <si>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</si>
  <si>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</si>
  <si>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</si>
  <si>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</si>
  <si>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</si>
  <si>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</si>
  <si>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</si>
  <si>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</si>
  <si>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</si>
  <si>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</si>
  <si>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</si>
  <si>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</si>
  <si>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</si>
  <si>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</si>
  <si>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</si>
  <si>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</si>
  <si>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</si>
  <si>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</si>
  <si>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</si>
  <si>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</si>
  <si>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</si>
  <si>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2022</t>
  </si>
  <si>
    <t>2023</t>
  </si>
  <si>
    <t>2024</t>
  </si>
  <si>
    <r>
      <t xml:space="preserve">Mənbə: Azərbaycan Respublikasının Mərkəzi Bankı 
</t>
    </r>
    <r>
      <rPr>
        <i/>
        <sz val="11"/>
        <color theme="8" tint="-0.249977111117893"/>
        <rFont val="Times New Roman"/>
        <family val="1"/>
      </rPr>
      <t>Source: The Central Bank of the Republic of Azerbaijan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</si>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</sst>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₼&quot;#,##0.00"/>
    <numFmt numFmtId="165" formatCode="0.0"/>
    <numFmt numFmtId="166" formatCode="0.0000"/>
    <numFmt numFmtId="167" formatCode="0.00000"/>
  </numFmts>
  <fonts count="21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6"/>
      <color rgb="FF366092"/>
      <name val="Times New Roman"/>
      <family val="1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rgb="FF366092"/>
      <name val="Times New Roman"/>
      <family val="1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rgb="FF366092"/>
      <name val="Times New Roman"/>
      <family val="1"/>
    </font>
    <font>
      <b/>
      <sz val="11"/>
      <name val="Times New Roman"/>
      <family val="1"/>
      <charset val="162"/>
    </font>
    <font>
      <b/>
      <sz val="10"/>
      <name val="Times New Roman"/>
      <family val="1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color indexed="63"/>
      <name val="Times New Roman"/>
      <family val="1"/>
      <charset val="16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8" tint="-0.249977111117893"/>
      <name val="Times New Roman"/>
      <family val="1"/>
    </font>
    <font>
      <i/>
      <sz val="11"/>
      <color theme="8" tint="-0.249977111117893"/>
      <name val="Times New Roman"/>
      <family val="1"/>
    </font>
    <font>
      <sz val="11"/>
      <color theme="8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10" fillId="0" borderId="10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5" fontId="13" fillId="0" borderId="8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6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166" fontId="15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165" fontId="15" fillId="6" borderId="8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3951-BE2B-47EB-A88F-F22ACE96A349}">
  <sheetPr codeName="Sheet30">
    <tabColor rgb="FF92D050"/>
  </sheetPr>
  <dimension ref="A1:CD552"/>
  <sheetViews>
    <sheetView showGridLines="0" tabSelected="1" view="pageBreakPreview" zoomScaleNormal="100" zoomScaleSheetLayoutView="100" workbookViewId="0">
      <pane ySplit="19" topLeftCell="A269" activePane="bottomLeft" state="frozen"/>
      <selection activeCell="G291" sqref="G291"/>
      <selection pane="bottomLeft" activeCell="G284" sqref="G284"/>
    </sheetView>
  </sheetViews>
  <sheetFormatPr defaultColWidth="9.109375" defaultRowHeight="13.8" x14ac:dyDescent="0.25"/>
  <cols>
    <col min="1" max="1" width="8.44140625" style="1" customWidth="1"/>
    <col min="2" max="13" width="14.109375" style="2" customWidth="1"/>
    <col min="14" max="14" width="10.6640625" style="2" bestFit="1" customWidth="1"/>
    <col min="15" max="15" width="0" style="2" hidden="1" customWidth="1"/>
    <col min="16" max="79" width="9.109375" style="2"/>
    <col min="80" max="80" width="0" style="2" hidden="1" customWidth="1"/>
    <col min="81" max="16384" width="9.109375" style="2"/>
  </cols>
  <sheetData>
    <row r="1" spans="1:82" ht="9" customHeight="1" x14ac:dyDescent="0.25"/>
    <row r="2" spans="1:82" s="5" customFormat="1" ht="30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3" spans="1:82" s="8" customFormat="1" ht="30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</row>
    <row r="4" spans="1:82" s="8" customFormat="1" ht="13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7"/>
      <c r="O4" s="7"/>
    </row>
    <row r="5" spans="1:82" s="8" customFormat="1" ht="13.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7"/>
      <c r="O5" s="7"/>
    </row>
    <row r="6" spans="1:82" s="15" customFormat="1" ht="30" customHeight="1" x14ac:dyDescent="0.25">
      <c r="A6" s="11" t="s">
        <v>2</v>
      </c>
      <c r="B6" s="12" t="s">
        <v>3</v>
      </c>
      <c r="C6" s="13" t="s">
        <v>4</v>
      </c>
      <c r="D6" s="14" t="s">
        <v>5</v>
      </c>
      <c r="E6" s="13" t="s">
        <v>6</v>
      </c>
      <c r="F6" s="12" t="s">
        <v>3</v>
      </c>
      <c r="G6" s="13" t="s">
        <v>4</v>
      </c>
      <c r="H6" s="14" t="s">
        <v>5</v>
      </c>
      <c r="I6" s="13" t="s">
        <v>6</v>
      </c>
      <c r="J6" s="12" t="s">
        <v>3</v>
      </c>
      <c r="K6" s="13" t="s">
        <v>4</v>
      </c>
      <c r="L6" s="14" t="s">
        <v>5</v>
      </c>
      <c r="M6" s="13" t="s">
        <v>6</v>
      </c>
    </row>
    <row r="7" spans="1:82" s="15" customFormat="1" ht="21" customHeight="1" x14ac:dyDescent="0.25">
      <c r="A7" s="11"/>
      <c r="B7" s="11" t="s">
        <v>7</v>
      </c>
      <c r="C7" s="11"/>
      <c r="D7" s="11"/>
      <c r="E7" s="11"/>
      <c r="F7" s="11" t="s">
        <v>8</v>
      </c>
      <c r="G7" s="11"/>
      <c r="H7" s="11"/>
      <c r="I7" s="11"/>
      <c r="J7" s="11" t="s">
        <v>9</v>
      </c>
      <c r="K7" s="11"/>
      <c r="L7" s="11"/>
      <c r="M7" s="11"/>
      <c r="CC7" s="16" t="s">
        <v>10</v>
      </c>
      <c r="CD7" s="17" t="s">
        <v>11</v>
      </c>
    </row>
    <row r="8" spans="1:82" ht="27.6" customHeight="1" x14ac:dyDescent="0.25">
      <c r="A8" s="18" t="s">
        <v>12</v>
      </c>
      <c r="B8" s="19" t="s">
        <v>13</v>
      </c>
      <c r="C8" s="20" t="s">
        <v>14</v>
      </c>
      <c r="D8" s="21" t="s">
        <v>15</v>
      </c>
      <c r="E8" s="20" t="s">
        <v>16</v>
      </c>
      <c r="F8" s="19" t="s">
        <v>13</v>
      </c>
      <c r="G8" s="20" t="s">
        <v>14</v>
      </c>
      <c r="H8" s="21" t="s">
        <v>15</v>
      </c>
      <c r="I8" s="20" t="s">
        <v>16</v>
      </c>
      <c r="J8" s="19" t="s">
        <v>13</v>
      </c>
      <c r="K8" s="20" t="s">
        <v>14</v>
      </c>
      <c r="L8" s="21" t="s">
        <v>15</v>
      </c>
      <c r="M8" s="20" t="s">
        <v>16</v>
      </c>
      <c r="N8" s="22"/>
      <c r="O8" s="22"/>
      <c r="BY8" s="2">
        <f>BY10+BY22+BY32+BY40</f>
        <v>0</v>
      </c>
      <c r="CC8" s="2">
        <f>CC10+CC22+CC32+CC40</f>
        <v>622</v>
      </c>
      <c r="CD8" s="23">
        <f>BY8+BZ8+CA8+CC8</f>
        <v>622</v>
      </c>
    </row>
    <row r="9" spans="1:82" ht="21" customHeight="1" x14ac:dyDescent="0.25">
      <c r="A9" s="24"/>
      <c r="B9" s="25" t="s">
        <v>17</v>
      </c>
      <c r="C9" s="26"/>
      <c r="D9" s="26"/>
      <c r="E9" s="27"/>
      <c r="F9" s="25" t="s">
        <v>18</v>
      </c>
      <c r="G9" s="26"/>
      <c r="H9" s="26"/>
      <c r="I9" s="27"/>
      <c r="J9" s="25" t="s">
        <v>19</v>
      </c>
      <c r="K9" s="26"/>
      <c r="L9" s="26"/>
      <c r="M9" s="27"/>
      <c r="N9" s="22"/>
      <c r="O9" s="22"/>
      <c r="CD9" s="23"/>
    </row>
    <row r="10" spans="1:82" hidden="1" x14ac:dyDescent="0.25">
      <c r="A10" s="28">
        <v>1995</v>
      </c>
      <c r="B10" s="29">
        <v>49372.4</v>
      </c>
      <c r="C10" s="30" t="s">
        <v>20</v>
      </c>
      <c r="D10" s="30" t="s">
        <v>20</v>
      </c>
      <c r="E10" s="30" t="s">
        <v>20</v>
      </c>
      <c r="F10" s="29">
        <v>80414.899999999994</v>
      </c>
      <c r="G10" s="30" t="s">
        <v>20</v>
      </c>
      <c r="H10" s="30" t="s">
        <v>20</v>
      </c>
      <c r="I10" s="30" t="s">
        <v>20</v>
      </c>
      <c r="J10" s="31">
        <v>0.90393999999999997</v>
      </c>
      <c r="K10" s="30" t="s">
        <v>20</v>
      </c>
      <c r="L10" s="30" t="s">
        <v>20</v>
      </c>
      <c r="M10" s="30" t="s">
        <v>20</v>
      </c>
      <c r="N10" s="32"/>
      <c r="O10" s="22"/>
      <c r="CC10" s="2">
        <f>CC12+CC17</f>
        <v>1713</v>
      </c>
      <c r="CD10" s="23">
        <f>BY10+BZ10+CA10+CC10</f>
        <v>1713</v>
      </c>
    </row>
    <row r="11" spans="1:82" hidden="1" x14ac:dyDescent="0.25">
      <c r="A11" s="28">
        <v>1996</v>
      </c>
      <c r="B11" s="29">
        <v>113097.9</v>
      </c>
      <c r="C11" s="30" t="s">
        <v>20</v>
      </c>
      <c r="D11" s="30" t="s">
        <v>20</v>
      </c>
      <c r="E11" s="30" t="s">
        <v>20</v>
      </c>
      <c r="F11" s="29">
        <v>156395.79999999999</v>
      </c>
      <c r="G11" s="30" t="s">
        <v>20</v>
      </c>
      <c r="H11" s="30" t="s">
        <v>20</v>
      </c>
      <c r="I11" s="30" t="s">
        <v>20</v>
      </c>
      <c r="J11" s="31">
        <v>0.86632000000000009</v>
      </c>
      <c r="K11" s="30" t="s">
        <v>20</v>
      </c>
      <c r="L11" s="30" t="s">
        <v>20</v>
      </c>
      <c r="M11" s="30" t="s">
        <v>20</v>
      </c>
      <c r="N11" s="32"/>
      <c r="O11" s="22"/>
      <c r="CD11" s="23"/>
    </row>
    <row r="12" spans="1:82" hidden="1" x14ac:dyDescent="0.25">
      <c r="A12" s="28">
        <v>1997</v>
      </c>
      <c r="B12" s="29">
        <v>200454.2</v>
      </c>
      <c r="C12" s="30" t="s">
        <v>20</v>
      </c>
      <c r="D12" s="30" t="s">
        <v>20</v>
      </c>
      <c r="E12" s="30" t="s">
        <v>20</v>
      </c>
      <c r="F12" s="29">
        <v>327116.90000000002</v>
      </c>
      <c r="G12" s="30" t="s">
        <v>20</v>
      </c>
      <c r="H12" s="30" t="s">
        <v>20</v>
      </c>
      <c r="I12" s="30" t="s">
        <v>20</v>
      </c>
      <c r="J12" s="31">
        <v>0.80468000000000006</v>
      </c>
      <c r="K12" s="30" t="s">
        <v>20</v>
      </c>
      <c r="L12" s="30" t="s">
        <v>20</v>
      </c>
      <c r="M12" s="30" t="s">
        <v>20</v>
      </c>
      <c r="N12" s="32"/>
      <c r="O12" s="22"/>
      <c r="CC12" s="2">
        <f>CC14+CC15</f>
        <v>4361</v>
      </c>
      <c r="CD12" s="23">
        <f>BY12+BZ12+CA12+CC12</f>
        <v>4361</v>
      </c>
    </row>
    <row r="13" spans="1:82" hidden="1" x14ac:dyDescent="0.25">
      <c r="A13" s="28">
        <v>1998</v>
      </c>
      <c r="B13" s="29">
        <v>138687.29999999999</v>
      </c>
      <c r="C13" s="30" t="s">
        <v>20</v>
      </c>
      <c r="D13" s="30" t="s">
        <v>20</v>
      </c>
      <c r="E13" s="30" t="s">
        <v>20</v>
      </c>
      <c r="F13" s="29">
        <v>240716</v>
      </c>
      <c r="G13" s="30" t="s">
        <v>20</v>
      </c>
      <c r="H13" s="30" t="s">
        <v>20</v>
      </c>
      <c r="I13" s="30" t="s">
        <v>20</v>
      </c>
      <c r="J13" s="31">
        <v>0.77733999999999992</v>
      </c>
      <c r="K13" s="30" t="s">
        <v>20</v>
      </c>
      <c r="L13" s="30" t="s">
        <v>20</v>
      </c>
      <c r="M13" s="30" t="s">
        <v>20</v>
      </c>
      <c r="N13" s="32"/>
      <c r="O13" s="22"/>
      <c r="CD13" s="23"/>
    </row>
    <row r="14" spans="1:82" hidden="1" x14ac:dyDescent="0.25">
      <c r="A14" s="28">
        <v>1999</v>
      </c>
      <c r="B14" s="29">
        <v>244953.3</v>
      </c>
      <c r="C14" s="30" t="s">
        <v>20</v>
      </c>
      <c r="D14" s="30" t="s">
        <v>20</v>
      </c>
      <c r="E14" s="30" t="s">
        <v>20</v>
      </c>
      <c r="F14" s="29">
        <v>654596.4</v>
      </c>
      <c r="G14" s="30" t="s">
        <v>20</v>
      </c>
      <c r="H14" s="30" t="s">
        <v>20</v>
      </c>
      <c r="I14" s="30" t="s">
        <v>20</v>
      </c>
      <c r="J14" s="31">
        <v>0.83356000000000008</v>
      </c>
      <c r="K14" s="30" t="s">
        <v>20</v>
      </c>
      <c r="L14" s="30" t="s">
        <v>20</v>
      </c>
      <c r="M14" s="30" t="s">
        <v>20</v>
      </c>
      <c r="N14" s="32"/>
      <c r="O14" s="22"/>
      <c r="CC14" s="2">
        <v>3917</v>
      </c>
      <c r="CD14" s="23">
        <f>BY14+BZ14+CA14+CC14</f>
        <v>3917</v>
      </c>
    </row>
    <row r="15" spans="1:82" hidden="1" x14ac:dyDescent="0.25">
      <c r="A15" s="28">
        <v>2000</v>
      </c>
      <c r="B15" s="29">
        <v>211600</v>
      </c>
      <c r="C15" s="30" t="s">
        <v>20</v>
      </c>
      <c r="D15" s="30" t="s">
        <v>20</v>
      </c>
      <c r="E15" s="30" t="s">
        <v>20</v>
      </c>
      <c r="F15" s="29">
        <v>538200</v>
      </c>
      <c r="G15" s="30" t="s">
        <v>20</v>
      </c>
      <c r="H15" s="30" t="s">
        <v>20</v>
      </c>
      <c r="I15" s="30" t="s">
        <v>20</v>
      </c>
      <c r="J15" s="31">
        <v>0.89713999999999994</v>
      </c>
      <c r="K15" s="30" t="s">
        <v>20</v>
      </c>
      <c r="L15" s="30" t="s">
        <v>20</v>
      </c>
      <c r="M15" s="30" t="s">
        <v>20</v>
      </c>
      <c r="N15" s="32"/>
      <c r="O15" s="22"/>
      <c r="CC15" s="2">
        <v>444</v>
      </c>
      <c r="CD15" s="23">
        <f t="shared" ref="CD15:CD56" si="0">BY15+BZ15+CA15+CC15</f>
        <v>444</v>
      </c>
    </row>
    <row r="16" spans="1:82" hidden="1" x14ac:dyDescent="0.25">
      <c r="A16" s="28">
        <v>2001</v>
      </c>
      <c r="B16" s="29">
        <v>292820.90000000002</v>
      </c>
      <c r="C16" s="30" t="s">
        <v>20</v>
      </c>
      <c r="D16" s="30" t="s">
        <v>20</v>
      </c>
      <c r="E16" s="30" t="s">
        <v>20</v>
      </c>
      <c r="F16" s="29">
        <v>554903.9</v>
      </c>
      <c r="G16" s="30" t="s">
        <v>20</v>
      </c>
      <c r="H16" s="33" t="s">
        <v>20</v>
      </c>
      <c r="I16" s="30" t="s">
        <v>20</v>
      </c>
      <c r="J16" s="31">
        <v>0.93406</v>
      </c>
      <c r="K16" s="30" t="s">
        <v>20</v>
      </c>
      <c r="L16" s="30" t="s">
        <v>20</v>
      </c>
      <c r="M16" s="30" t="s">
        <v>20</v>
      </c>
      <c r="N16" s="32"/>
      <c r="O16" s="22"/>
      <c r="CD16" s="23"/>
    </row>
    <row r="17" spans="1:82" hidden="1" x14ac:dyDescent="0.25">
      <c r="A17" s="28">
        <v>2002</v>
      </c>
      <c r="B17" s="29">
        <v>403822.8</v>
      </c>
      <c r="C17" s="30" t="s">
        <v>20</v>
      </c>
      <c r="D17" s="30" t="s">
        <v>20</v>
      </c>
      <c r="E17" s="30" t="s">
        <v>20</v>
      </c>
      <c r="F17" s="29">
        <v>787168</v>
      </c>
      <c r="G17" s="30" t="s">
        <v>20</v>
      </c>
      <c r="H17" s="30" t="s">
        <v>20</v>
      </c>
      <c r="I17" s="30" t="s">
        <v>20</v>
      </c>
      <c r="J17" s="31">
        <v>0.97309999999999997</v>
      </c>
      <c r="K17" s="30" t="s">
        <v>20</v>
      </c>
      <c r="L17" s="30" t="s">
        <v>20</v>
      </c>
      <c r="M17" s="30" t="s">
        <v>20</v>
      </c>
      <c r="N17" s="32"/>
      <c r="O17" s="22"/>
      <c r="CC17" s="2">
        <f>CC19+CC20</f>
        <v>-2648</v>
      </c>
      <c r="CD17" s="23">
        <f t="shared" si="0"/>
        <v>-2648</v>
      </c>
    </row>
    <row r="18" spans="1:82" hidden="1" x14ac:dyDescent="0.25">
      <c r="A18" s="28">
        <v>2003</v>
      </c>
      <c r="B18" s="29">
        <v>720831.3</v>
      </c>
      <c r="C18" s="30" t="s">
        <v>20</v>
      </c>
      <c r="D18" s="30" t="s">
        <v>20</v>
      </c>
      <c r="E18" s="30" t="s">
        <v>20</v>
      </c>
      <c r="F18" s="29">
        <v>940550.3</v>
      </c>
      <c r="G18" s="30" t="s">
        <v>20</v>
      </c>
      <c r="H18" s="30" t="s">
        <v>20</v>
      </c>
      <c r="I18" s="30" t="s">
        <v>20</v>
      </c>
      <c r="J18" s="31">
        <v>0.98307999999999995</v>
      </c>
      <c r="K18" s="30" t="s">
        <v>20</v>
      </c>
      <c r="L18" s="30" t="s">
        <v>20</v>
      </c>
      <c r="M18" s="30" t="s">
        <v>20</v>
      </c>
      <c r="N18" s="32"/>
      <c r="O18" s="22"/>
      <c r="CD18" s="23"/>
    </row>
    <row r="19" spans="1:82" hidden="1" x14ac:dyDescent="0.25">
      <c r="A19" s="28">
        <v>2004</v>
      </c>
      <c r="B19" s="29">
        <v>855671.4</v>
      </c>
      <c r="C19" s="30" t="s">
        <v>20</v>
      </c>
      <c r="D19" s="30" t="s">
        <v>20</v>
      </c>
      <c r="E19" s="30" t="s">
        <v>20</v>
      </c>
      <c r="F19" s="29">
        <v>1173998.3</v>
      </c>
      <c r="G19" s="30" t="s">
        <v>20</v>
      </c>
      <c r="H19" s="30" t="s">
        <v>20</v>
      </c>
      <c r="I19" s="30" t="s">
        <v>20</v>
      </c>
      <c r="J19" s="31">
        <v>0.9835799999999999</v>
      </c>
      <c r="K19" s="30" t="s">
        <v>20</v>
      </c>
      <c r="L19" s="30" t="s">
        <v>20</v>
      </c>
      <c r="M19" s="30" t="s">
        <v>20</v>
      </c>
      <c r="N19" s="32"/>
      <c r="O19" s="22"/>
      <c r="CC19" s="2">
        <v>-367</v>
      </c>
      <c r="CD19" s="23">
        <f t="shared" si="0"/>
        <v>-367</v>
      </c>
    </row>
    <row r="20" spans="1:82" s="39" customFormat="1" x14ac:dyDescent="0.25">
      <c r="A20" s="34">
        <v>2005</v>
      </c>
      <c r="B20" s="35">
        <v>945168.9</v>
      </c>
      <c r="C20" s="36">
        <v>10991.4</v>
      </c>
      <c r="D20" s="36">
        <v>511.5</v>
      </c>
      <c r="E20" s="36">
        <v>123013.1</v>
      </c>
      <c r="F20" s="36">
        <v>1363845</v>
      </c>
      <c r="G20" s="36">
        <v>86946.8</v>
      </c>
      <c r="H20" s="36">
        <v>1086.4000000000001</v>
      </c>
      <c r="I20" s="36">
        <v>133123.79999999999</v>
      </c>
      <c r="J20" s="36">
        <v>0.94689999999999996</v>
      </c>
      <c r="K20" s="37">
        <v>1.1835</v>
      </c>
      <c r="L20" s="37">
        <v>1.7343999999999999</v>
      </c>
      <c r="M20" s="37">
        <v>3.2800000000000003E-2</v>
      </c>
      <c r="N20" s="38"/>
      <c r="O20" s="15"/>
      <c r="CC20" s="39">
        <v>-2281</v>
      </c>
      <c r="CD20" s="40">
        <f t="shared" si="0"/>
        <v>-2281</v>
      </c>
    </row>
    <row r="21" spans="1:82" s="39" customFormat="1" hidden="1" x14ac:dyDescent="0.25">
      <c r="A21" s="41" t="s">
        <v>21</v>
      </c>
      <c r="B21" s="35">
        <v>65243.5</v>
      </c>
      <c r="C21" s="36">
        <v>1073.5</v>
      </c>
      <c r="D21" s="36">
        <v>99.4</v>
      </c>
      <c r="E21" s="36">
        <v>10655.7</v>
      </c>
      <c r="F21" s="36">
        <v>81170.899999999994</v>
      </c>
      <c r="G21" s="36">
        <v>6637.6</v>
      </c>
      <c r="H21" s="36">
        <v>122.4</v>
      </c>
      <c r="I21" s="36">
        <v>12362</v>
      </c>
      <c r="J21" s="36">
        <v>0.98198200000000002</v>
      </c>
      <c r="K21" s="37">
        <v>1.300764</v>
      </c>
      <c r="L21" s="37">
        <v>1.8438540000000001</v>
      </c>
      <c r="M21" s="37">
        <v>3.3862240000000002E-2</v>
      </c>
      <c r="N21" s="38"/>
      <c r="O21" s="15"/>
      <c r="CD21" s="40"/>
    </row>
    <row r="22" spans="1:82" s="39" customFormat="1" hidden="1" x14ac:dyDescent="0.25">
      <c r="A22" s="41" t="s">
        <v>22</v>
      </c>
      <c r="B22" s="35">
        <v>62929.3</v>
      </c>
      <c r="C22" s="36">
        <v>790.6</v>
      </c>
      <c r="D22" s="36">
        <v>33.6</v>
      </c>
      <c r="E22" s="36">
        <v>9767.7999999999993</v>
      </c>
      <c r="F22" s="36">
        <v>91276.1</v>
      </c>
      <c r="G22" s="36">
        <v>4084.9</v>
      </c>
      <c r="H22" s="36">
        <v>43</v>
      </c>
      <c r="I22" s="36">
        <v>11891</v>
      </c>
      <c r="J22" s="36">
        <v>0.98125799999999996</v>
      </c>
      <c r="K22" s="37">
        <v>1.274912</v>
      </c>
      <c r="L22" s="37">
        <v>1.8333840000000001</v>
      </c>
      <c r="M22" s="37">
        <v>3.4174000000000003E-2</v>
      </c>
      <c r="N22" s="38"/>
      <c r="O22" s="15"/>
      <c r="CC22" s="39">
        <f>CC24+CC25</f>
        <v>-797</v>
      </c>
      <c r="CD22" s="40">
        <f t="shared" si="0"/>
        <v>-797</v>
      </c>
    </row>
    <row r="23" spans="1:82" s="39" customFormat="1" hidden="1" x14ac:dyDescent="0.25">
      <c r="A23" s="41" t="s">
        <v>23</v>
      </c>
      <c r="B23" s="35">
        <v>78218.899999999994</v>
      </c>
      <c r="C23" s="36">
        <v>898.6</v>
      </c>
      <c r="D23" s="36">
        <v>55.4</v>
      </c>
      <c r="E23" s="36">
        <v>11385.4</v>
      </c>
      <c r="F23" s="36">
        <v>112266.6</v>
      </c>
      <c r="G23" s="36">
        <v>7220.6</v>
      </c>
      <c r="H23" s="36">
        <v>52.7</v>
      </c>
      <c r="I23" s="36">
        <v>12052.2</v>
      </c>
      <c r="J23" s="36">
        <v>0.97741800000000001</v>
      </c>
      <c r="K23" s="37">
        <v>1.2812620000000001</v>
      </c>
      <c r="L23" s="37">
        <v>1.8467099999999999</v>
      </c>
      <c r="M23" s="37">
        <v>3.4683120000000005E-2</v>
      </c>
      <c r="N23" s="38"/>
      <c r="O23" s="15"/>
      <c r="CD23" s="40"/>
    </row>
    <row r="24" spans="1:82" s="39" customFormat="1" hidden="1" x14ac:dyDescent="0.25">
      <c r="A24" s="41" t="s">
        <v>24</v>
      </c>
      <c r="B24" s="35">
        <v>86914.9</v>
      </c>
      <c r="C24" s="36">
        <v>1069</v>
      </c>
      <c r="D24" s="36">
        <v>43.2</v>
      </c>
      <c r="E24" s="36">
        <v>9900.6</v>
      </c>
      <c r="F24" s="36">
        <v>90769.8</v>
      </c>
      <c r="G24" s="36">
        <v>9622</v>
      </c>
      <c r="H24" s="36">
        <v>50.8</v>
      </c>
      <c r="I24" s="36">
        <v>10957.2</v>
      </c>
      <c r="J24" s="36">
        <v>0.96686200000000011</v>
      </c>
      <c r="K24" s="37">
        <v>1.2555620000000001</v>
      </c>
      <c r="L24" s="37">
        <v>1.8246819999999999</v>
      </c>
      <c r="M24" s="37">
        <v>3.425044E-2</v>
      </c>
      <c r="N24" s="38"/>
      <c r="O24" s="15"/>
      <c r="CC24" s="39">
        <v>-644</v>
      </c>
      <c r="CD24" s="40">
        <f t="shared" si="0"/>
        <v>-644</v>
      </c>
    </row>
    <row r="25" spans="1:82" s="39" customFormat="1" hidden="1" x14ac:dyDescent="0.25">
      <c r="A25" s="41" t="s">
        <v>25</v>
      </c>
      <c r="B25" s="35">
        <v>81552.2</v>
      </c>
      <c r="C25" s="36">
        <v>1972.4</v>
      </c>
      <c r="D25" s="36">
        <v>26.7</v>
      </c>
      <c r="E25" s="36">
        <v>15387.2</v>
      </c>
      <c r="F25" s="36">
        <v>99121.1</v>
      </c>
      <c r="G25" s="36">
        <v>7897.7</v>
      </c>
      <c r="H25" s="36">
        <v>64</v>
      </c>
      <c r="I25" s="36">
        <v>18224.2</v>
      </c>
      <c r="J25" s="36">
        <v>0.95774599999999988</v>
      </c>
      <c r="K25" s="37">
        <v>1.226864</v>
      </c>
      <c r="L25" s="37">
        <v>1.800584</v>
      </c>
      <c r="M25" s="37">
        <v>3.3863940000000002E-2</v>
      </c>
      <c r="N25" s="38"/>
      <c r="O25" s="15"/>
      <c r="CC25" s="39">
        <v>-153</v>
      </c>
      <c r="CD25" s="40">
        <f t="shared" si="0"/>
        <v>-153</v>
      </c>
    </row>
    <row r="26" spans="1:82" s="39" customFormat="1" hidden="1" x14ac:dyDescent="0.25">
      <c r="A26" s="41" t="s">
        <v>26</v>
      </c>
      <c r="B26" s="35">
        <v>83202.100000000006</v>
      </c>
      <c r="C26" s="36">
        <v>707.5</v>
      </c>
      <c r="D26" s="36">
        <v>16.600000000000001</v>
      </c>
      <c r="E26" s="36">
        <v>11221</v>
      </c>
      <c r="F26" s="36">
        <v>99832.2</v>
      </c>
      <c r="G26" s="36">
        <v>2072.3000000000002</v>
      </c>
      <c r="H26" s="36">
        <v>50.8</v>
      </c>
      <c r="I26" s="36">
        <v>15110.7</v>
      </c>
      <c r="J26" s="36">
        <v>0.94742199999999999</v>
      </c>
      <c r="K26" s="37">
        <v>1.15526</v>
      </c>
      <c r="L26" s="37">
        <v>1.8207439999999999</v>
      </c>
      <c r="M26" s="37">
        <v>3.2473639999999998E-2</v>
      </c>
      <c r="N26" s="38"/>
      <c r="O26" s="15"/>
      <c r="CD26" s="40"/>
    </row>
    <row r="27" spans="1:82" s="39" customFormat="1" hidden="1" x14ac:dyDescent="0.25">
      <c r="A27" s="41" t="s">
        <v>27</v>
      </c>
      <c r="B27" s="35">
        <v>85813</v>
      </c>
      <c r="C27" s="36">
        <v>675.8</v>
      </c>
      <c r="D27" s="36">
        <v>30</v>
      </c>
      <c r="E27" s="36">
        <v>10451</v>
      </c>
      <c r="F27" s="36">
        <v>100099.6</v>
      </c>
      <c r="G27" s="36">
        <v>3576.5</v>
      </c>
      <c r="H27" s="36">
        <v>101.9</v>
      </c>
      <c r="I27" s="36">
        <v>10955.4</v>
      </c>
      <c r="J27" s="36">
        <v>0.94170200000000004</v>
      </c>
      <c r="K27" s="37">
        <v>1.1333500000000001</v>
      </c>
      <c r="L27" s="37">
        <v>1.6512279999999999</v>
      </c>
      <c r="M27" s="37">
        <v>3.2087020000000001E-2</v>
      </c>
      <c r="N27" s="38"/>
      <c r="O27" s="15"/>
      <c r="CD27" s="40"/>
    </row>
    <row r="28" spans="1:82" s="39" customFormat="1" hidden="1" x14ac:dyDescent="0.25">
      <c r="A28" s="41" t="s">
        <v>28</v>
      </c>
      <c r="B28" s="35">
        <v>114705.7</v>
      </c>
      <c r="C28" s="36">
        <v>824.6</v>
      </c>
      <c r="D28" s="36">
        <v>34.299999999999997</v>
      </c>
      <c r="E28" s="36">
        <v>12022.7</v>
      </c>
      <c r="F28" s="36">
        <v>111673.3</v>
      </c>
      <c r="G28" s="36">
        <v>6329.6</v>
      </c>
      <c r="H28" s="36">
        <v>75.5</v>
      </c>
      <c r="I28" s="36">
        <v>12705.3</v>
      </c>
      <c r="J28" s="36">
        <v>0.932334</v>
      </c>
      <c r="K28" s="37">
        <v>1.1466180000000001</v>
      </c>
      <c r="L28" s="37">
        <v>1.668066</v>
      </c>
      <c r="M28" s="37">
        <v>3.2009719999999998E-2</v>
      </c>
      <c r="N28" s="38"/>
      <c r="O28" s="15"/>
      <c r="CD28" s="40"/>
    </row>
    <row r="29" spans="1:82" s="39" customFormat="1" hidden="1" x14ac:dyDescent="0.25">
      <c r="A29" s="41" t="s">
        <v>29</v>
      </c>
      <c r="B29" s="35">
        <v>96408.8</v>
      </c>
      <c r="C29" s="36">
        <v>935.1</v>
      </c>
      <c r="D29" s="36">
        <v>41.4</v>
      </c>
      <c r="E29" s="36">
        <v>11576.1</v>
      </c>
      <c r="F29" s="36">
        <v>96899</v>
      </c>
      <c r="G29" s="36">
        <v>10227.6</v>
      </c>
      <c r="H29" s="36">
        <v>140.19999999999999</v>
      </c>
      <c r="I29" s="36">
        <v>10946.4</v>
      </c>
      <c r="J29" s="36">
        <v>0.91676200000000008</v>
      </c>
      <c r="K29" s="37">
        <v>1.1343700000000001</v>
      </c>
      <c r="L29" s="37">
        <v>1.6809939999999999</v>
      </c>
      <c r="M29" s="37">
        <v>3.1678160000000004E-2</v>
      </c>
      <c r="N29" s="38"/>
      <c r="O29" s="15"/>
      <c r="CC29" s="39">
        <v>-31</v>
      </c>
      <c r="CD29" s="40">
        <f t="shared" si="0"/>
        <v>-31</v>
      </c>
    </row>
    <row r="30" spans="1:82" s="39" customFormat="1" hidden="1" x14ac:dyDescent="0.25">
      <c r="A30" s="41" t="s">
        <v>30</v>
      </c>
      <c r="B30" s="35">
        <v>64481.7</v>
      </c>
      <c r="C30" s="36">
        <v>437.6</v>
      </c>
      <c r="D30" s="36">
        <v>52.7</v>
      </c>
      <c r="E30" s="36">
        <v>8422.4</v>
      </c>
      <c r="F30" s="36">
        <v>141455.20000000001</v>
      </c>
      <c r="G30" s="36">
        <v>11182.8</v>
      </c>
      <c r="H30" s="36">
        <v>132.4</v>
      </c>
      <c r="I30" s="36">
        <v>6265</v>
      </c>
      <c r="J30" s="36">
        <v>0.91771200000000008</v>
      </c>
      <c r="K30" s="37">
        <v>1.110832</v>
      </c>
      <c r="L30" s="37">
        <v>1.6287339999999999</v>
      </c>
      <c r="M30" s="37">
        <v>3.1554220000000001E-2</v>
      </c>
      <c r="N30" s="38"/>
      <c r="O30" s="15"/>
      <c r="CC30" s="39">
        <v>-440</v>
      </c>
      <c r="CD30" s="40">
        <f t="shared" si="0"/>
        <v>-440</v>
      </c>
    </row>
    <row r="31" spans="1:82" s="39" customFormat="1" hidden="1" x14ac:dyDescent="0.25">
      <c r="A31" s="41" t="s">
        <v>31</v>
      </c>
      <c r="B31" s="35">
        <v>65710.8</v>
      </c>
      <c r="C31" s="36">
        <v>497.2</v>
      </c>
      <c r="D31" s="36">
        <v>8.6999999999999993</v>
      </c>
      <c r="E31" s="36">
        <v>5739.3</v>
      </c>
      <c r="F31" s="36">
        <v>152310.79999999999</v>
      </c>
      <c r="G31" s="36">
        <v>10438</v>
      </c>
      <c r="H31" s="36">
        <v>155.69999999999999</v>
      </c>
      <c r="I31" s="36">
        <v>4702.6000000000004</v>
      </c>
      <c r="J31" s="36">
        <v>0.92074599999999995</v>
      </c>
      <c r="K31" s="37">
        <v>1.08806</v>
      </c>
      <c r="L31" s="37">
        <v>1.611578</v>
      </c>
      <c r="M31" s="37">
        <v>3.1539959999999999E-2</v>
      </c>
      <c r="N31" s="38"/>
      <c r="O31" s="15"/>
      <c r="CD31" s="40"/>
    </row>
    <row r="32" spans="1:82" s="39" customFormat="1" hidden="1" x14ac:dyDescent="0.25">
      <c r="A32" s="41" t="s">
        <v>32</v>
      </c>
      <c r="B32" s="35">
        <v>59988</v>
      </c>
      <c r="C32" s="36">
        <v>1109.5</v>
      </c>
      <c r="D32" s="36">
        <v>69.5</v>
      </c>
      <c r="E32" s="36">
        <v>6483.9</v>
      </c>
      <c r="F32" s="36">
        <v>186970.4</v>
      </c>
      <c r="G32" s="36">
        <v>7657.2</v>
      </c>
      <c r="H32" s="36">
        <v>97</v>
      </c>
      <c r="I32" s="36">
        <v>6951.8</v>
      </c>
      <c r="J32" s="36">
        <v>0.92060599999999992</v>
      </c>
      <c r="K32" s="37">
        <v>1.0939099999999999</v>
      </c>
      <c r="L32" s="37">
        <v>1.6019079999999999</v>
      </c>
      <c r="M32" s="37">
        <v>3.1464800000000001E-2</v>
      </c>
      <c r="N32" s="38"/>
      <c r="O32" s="15"/>
      <c r="CC32" s="39">
        <f>CC34+CC35</f>
        <v>-498</v>
      </c>
      <c r="CD32" s="40">
        <f>BY32+BZ32+CA32+CC32</f>
        <v>-498</v>
      </c>
    </row>
    <row r="33" spans="1:82" s="39" customFormat="1" x14ac:dyDescent="0.25">
      <c r="A33" s="42">
        <v>2006</v>
      </c>
      <c r="B33" s="35">
        <f t="shared" ref="B33:I33" si="1">B34+B35+B36+B37+B38+B39+B40+B41+B42+B43+B44+B45</f>
        <v>979089.6</v>
      </c>
      <c r="C33" s="36">
        <f t="shared" si="1"/>
        <v>7733.3499999999995</v>
      </c>
      <c r="D33" s="36">
        <f t="shared" si="1"/>
        <v>514.95000000000005</v>
      </c>
      <c r="E33" s="36">
        <f t="shared" si="1"/>
        <v>75393.61</v>
      </c>
      <c r="F33" s="36">
        <f t="shared" si="1"/>
        <v>1734462.63</v>
      </c>
      <c r="G33" s="36">
        <f t="shared" si="1"/>
        <v>179299.1</v>
      </c>
      <c r="H33" s="36">
        <f t="shared" si="1"/>
        <v>1288.1499999999999</v>
      </c>
      <c r="I33" s="36">
        <f t="shared" si="1"/>
        <v>61279.960000000006</v>
      </c>
      <c r="J33" s="36">
        <v>0.89029999999999998</v>
      </c>
      <c r="K33" s="37">
        <v>1.1318999999999999</v>
      </c>
      <c r="L33" s="37">
        <v>1.6573</v>
      </c>
      <c r="M33" s="37">
        <v>3.27E-2</v>
      </c>
      <c r="N33" s="38"/>
      <c r="O33" s="15"/>
      <c r="CD33" s="40"/>
    </row>
    <row r="34" spans="1:82" s="39" customFormat="1" hidden="1" x14ac:dyDescent="0.25">
      <c r="A34" s="41" t="s">
        <v>21</v>
      </c>
      <c r="B34" s="35">
        <v>42151.26</v>
      </c>
      <c r="C34" s="36">
        <v>503</v>
      </c>
      <c r="D34" s="36">
        <v>49</v>
      </c>
      <c r="E34" s="36">
        <v>1508</v>
      </c>
      <c r="F34" s="36">
        <v>78155.600000000006</v>
      </c>
      <c r="G34" s="36">
        <v>5526.3</v>
      </c>
      <c r="H34" s="36">
        <v>77.400000000000006</v>
      </c>
      <c r="I34" s="36">
        <v>1220.0999999999999</v>
      </c>
      <c r="J34" s="36">
        <v>0.92079999999999995</v>
      </c>
      <c r="K34" s="37">
        <v>1.1183000000000001</v>
      </c>
      <c r="L34" s="37">
        <v>1.6284000000000001</v>
      </c>
      <c r="M34" s="37">
        <v>0.03</v>
      </c>
      <c r="N34" s="38"/>
      <c r="O34" s="15"/>
      <c r="CC34" s="39">
        <v>-521</v>
      </c>
      <c r="CD34" s="40">
        <f>BY34+BZ34+CA34+CC34</f>
        <v>-521</v>
      </c>
    </row>
    <row r="35" spans="1:82" s="39" customFormat="1" hidden="1" x14ac:dyDescent="0.25">
      <c r="A35" s="41" t="s">
        <v>22</v>
      </c>
      <c r="B35" s="35">
        <v>49697.89</v>
      </c>
      <c r="C35" s="36">
        <v>351</v>
      </c>
      <c r="D35" s="36">
        <v>32</v>
      </c>
      <c r="E35" s="36">
        <v>3605</v>
      </c>
      <c r="F35" s="36">
        <v>93053.82</v>
      </c>
      <c r="G35" s="36">
        <v>7415.4</v>
      </c>
      <c r="H35" s="36">
        <v>87.5</v>
      </c>
      <c r="I35" s="36">
        <v>2266.9</v>
      </c>
      <c r="J35" s="36">
        <v>0.91579999999999995</v>
      </c>
      <c r="K35" s="37">
        <v>1.1414</v>
      </c>
      <c r="L35" s="37">
        <v>1.6126</v>
      </c>
      <c r="M35" s="37">
        <v>3.1800000000000002E-2</v>
      </c>
      <c r="N35" s="15"/>
      <c r="O35" s="15"/>
      <c r="CC35" s="39">
        <v>23</v>
      </c>
      <c r="CD35" s="40">
        <f>BY35+BZ35+CA35+CC35</f>
        <v>23</v>
      </c>
    </row>
    <row r="36" spans="1:82" s="39" customFormat="1" hidden="1" x14ac:dyDescent="0.25">
      <c r="A36" s="41" t="s">
        <v>23</v>
      </c>
      <c r="B36" s="35">
        <v>52694</v>
      </c>
      <c r="C36" s="36">
        <v>1054.2</v>
      </c>
      <c r="D36" s="36">
        <v>44.97</v>
      </c>
      <c r="E36" s="36">
        <v>2687.24</v>
      </c>
      <c r="F36" s="36">
        <v>98165.6</v>
      </c>
      <c r="G36" s="36">
        <v>9158.1</v>
      </c>
      <c r="H36" s="36">
        <v>91</v>
      </c>
      <c r="I36" s="36">
        <v>3338.3</v>
      </c>
      <c r="J36" s="36">
        <v>0.91279999999999994</v>
      </c>
      <c r="K36" s="37">
        <v>1.0982000000000001</v>
      </c>
      <c r="L36" s="37">
        <v>1.5946</v>
      </c>
      <c r="M36" s="37">
        <v>3.2199999999999999E-2</v>
      </c>
      <c r="N36" s="15"/>
      <c r="O36" s="15"/>
      <c r="CD36" s="40"/>
    </row>
    <row r="37" spans="1:82" s="39" customFormat="1" hidden="1" x14ac:dyDescent="0.25">
      <c r="A37" s="41" t="s">
        <v>24</v>
      </c>
      <c r="B37" s="35">
        <v>52933.8</v>
      </c>
      <c r="C37" s="36">
        <v>632.5</v>
      </c>
      <c r="D37" s="36">
        <v>58.5</v>
      </c>
      <c r="E37" s="36">
        <v>2586.6</v>
      </c>
      <c r="F37" s="36">
        <v>102975.4</v>
      </c>
      <c r="G37" s="36">
        <v>8835.7000000000007</v>
      </c>
      <c r="H37" s="36">
        <v>87.1</v>
      </c>
      <c r="I37" s="36">
        <v>7029.2</v>
      </c>
      <c r="J37" s="36">
        <v>0.90790000000000004</v>
      </c>
      <c r="K37" s="37">
        <v>1.1145</v>
      </c>
      <c r="L37" s="37">
        <v>1.6751</v>
      </c>
      <c r="M37" s="37">
        <v>3.2500000000000001E-2</v>
      </c>
      <c r="N37" s="15"/>
      <c r="O37" s="15"/>
      <c r="CC37" s="39">
        <v>433</v>
      </c>
      <c r="CD37" s="40">
        <f t="shared" si="0"/>
        <v>433</v>
      </c>
    </row>
    <row r="38" spans="1:82" s="39" customFormat="1" hidden="1" x14ac:dyDescent="0.25">
      <c r="A38" s="41" t="s">
        <v>25</v>
      </c>
      <c r="B38" s="35">
        <v>94700.3</v>
      </c>
      <c r="C38" s="36">
        <v>660.7</v>
      </c>
      <c r="D38" s="36">
        <v>69.2</v>
      </c>
      <c r="E38" s="36">
        <v>3850.9</v>
      </c>
      <c r="F38" s="36">
        <v>131233.20000000001</v>
      </c>
      <c r="G38" s="36">
        <v>11574.9</v>
      </c>
      <c r="H38" s="36">
        <v>73.099999999999994</v>
      </c>
      <c r="I38" s="36">
        <v>7205.9</v>
      </c>
      <c r="J38" s="36">
        <v>0.90310000000000001</v>
      </c>
      <c r="K38" s="37">
        <v>1.157</v>
      </c>
      <c r="L38" s="37">
        <v>1.6882999999999999</v>
      </c>
      <c r="M38" s="37">
        <v>3.3099999999999997E-2</v>
      </c>
      <c r="N38" s="15"/>
      <c r="O38" s="15"/>
      <c r="CC38" s="39">
        <v>-931</v>
      </c>
      <c r="CD38" s="40">
        <f t="shared" si="0"/>
        <v>-931</v>
      </c>
    </row>
    <row r="39" spans="1:82" s="39" customFormat="1" hidden="1" x14ac:dyDescent="0.25">
      <c r="A39" s="41" t="s">
        <v>26</v>
      </c>
      <c r="B39" s="35">
        <v>106381.5</v>
      </c>
      <c r="C39" s="36">
        <v>664.2</v>
      </c>
      <c r="D39" s="36">
        <v>14.3</v>
      </c>
      <c r="E39" s="36">
        <v>5879.5</v>
      </c>
      <c r="F39" s="36">
        <v>121214.2</v>
      </c>
      <c r="G39" s="36">
        <v>11452.9</v>
      </c>
      <c r="H39" s="36">
        <v>130.4</v>
      </c>
      <c r="I39" s="36">
        <v>7633.3</v>
      </c>
      <c r="J39" s="36">
        <v>0.89839999999999998</v>
      </c>
      <c r="K39" s="37">
        <v>1.1404000000000001</v>
      </c>
      <c r="L39" s="37">
        <v>1.6628000000000001</v>
      </c>
      <c r="M39" s="37">
        <v>3.3099999999999997E-2</v>
      </c>
      <c r="N39" s="15"/>
      <c r="O39" s="15"/>
      <c r="CD39" s="40"/>
    </row>
    <row r="40" spans="1:82" s="39" customFormat="1" hidden="1" x14ac:dyDescent="0.25">
      <c r="A40" s="41" t="s">
        <v>27</v>
      </c>
      <c r="B40" s="35">
        <v>95690.6</v>
      </c>
      <c r="C40" s="36">
        <v>604.20000000000005</v>
      </c>
      <c r="D40" s="36">
        <v>41.4</v>
      </c>
      <c r="E40" s="36">
        <v>5940.5</v>
      </c>
      <c r="F40" s="36">
        <v>121957.7</v>
      </c>
      <c r="G40" s="36">
        <v>15048.9</v>
      </c>
      <c r="H40" s="36">
        <v>192.4</v>
      </c>
      <c r="I40" s="36">
        <v>2914.3</v>
      </c>
      <c r="J40" s="36">
        <v>0.8931</v>
      </c>
      <c r="K40" s="37">
        <v>1.1337999999999999</v>
      </c>
      <c r="L40" s="37">
        <v>1.6546000000000001</v>
      </c>
      <c r="M40" s="37">
        <v>3.32E-2</v>
      </c>
      <c r="N40" s="15"/>
      <c r="O40" s="15"/>
      <c r="CC40" s="39">
        <v>204</v>
      </c>
      <c r="CD40" s="40">
        <f t="shared" si="0"/>
        <v>204</v>
      </c>
    </row>
    <row r="41" spans="1:82" s="39" customFormat="1" hidden="1" x14ac:dyDescent="0.25">
      <c r="A41" s="41" t="s">
        <v>28</v>
      </c>
      <c r="B41" s="35">
        <v>128861.4</v>
      </c>
      <c r="C41" s="36">
        <v>1083.3</v>
      </c>
      <c r="D41" s="36">
        <v>46.8</v>
      </c>
      <c r="E41" s="36">
        <v>7053.6</v>
      </c>
      <c r="F41" s="36">
        <v>130842.5</v>
      </c>
      <c r="G41" s="36">
        <v>22042.5</v>
      </c>
      <c r="H41" s="36">
        <v>102</v>
      </c>
      <c r="I41" s="36">
        <v>3248.9</v>
      </c>
      <c r="J41" s="36">
        <v>0.88700000000000001</v>
      </c>
      <c r="K41" s="37">
        <v>1.1383000000000001</v>
      </c>
      <c r="L41" s="37">
        <v>1.6859</v>
      </c>
      <c r="M41" s="37">
        <v>3.2800000000000003E-2</v>
      </c>
      <c r="N41" s="15"/>
      <c r="O41" s="15"/>
      <c r="CC41" s="39">
        <v>200</v>
      </c>
      <c r="CD41" s="40">
        <f t="shared" si="0"/>
        <v>200</v>
      </c>
    </row>
    <row r="42" spans="1:82" s="39" customFormat="1" hidden="1" x14ac:dyDescent="0.25">
      <c r="A42" s="41" t="s">
        <v>29</v>
      </c>
      <c r="B42" s="35">
        <v>83737.3</v>
      </c>
      <c r="C42" s="36">
        <v>332.56</v>
      </c>
      <c r="D42" s="36">
        <v>16.09</v>
      </c>
      <c r="E42" s="36">
        <v>4475.6000000000004</v>
      </c>
      <c r="F42" s="36">
        <v>132443.9</v>
      </c>
      <c r="G42" s="36">
        <v>18483.400000000001</v>
      </c>
      <c r="H42" s="36">
        <v>149.9</v>
      </c>
      <c r="I42" s="36">
        <v>5998.12</v>
      </c>
      <c r="J42" s="36">
        <v>0.87970000000000004</v>
      </c>
      <c r="K42" s="37">
        <v>1.1228</v>
      </c>
      <c r="L42" s="37">
        <v>1.6702999999999999</v>
      </c>
      <c r="M42" s="37">
        <v>3.27E-2</v>
      </c>
      <c r="N42" s="15"/>
      <c r="O42" s="15"/>
      <c r="CD42" s="40"/>
    </row>
    <row r="43" spans="1:82" s="39" customFormat="1" hidden="1" x14ac:dyDescent="0.25">
      <c r="A43" s="41" t="s">
        <v>30</v>
      </c>
      <c r="B43" s="35">
        <v>94240.69</v>
      </c>
      <c r="C43" s="36">
        <v>755.13</v>
      </c>
      <c r="D43" s="36">
        <v>20.73</v>
      </c>
      <c r="E43" s="36">
        <v>12917.33</v>
      </c>
      <c r="F43" s="36">
        <v>189673.07</v>
      </c>
      <c r="G43" s="36">
        <v>21117.22</v>
      </c>
      <c r="H43" s="36">
        <v>94.56</v>
      </c>
      <c r="I43" s="36">
        <v>3141.65</v>
      </c>
      <c r="J43" s="36">
        <v>0.87529999999999997</v>
      </c>
      <c r="K43" s="37">
        <v>1.1079000000000001</v>
      </c>
      <c r="L43" s="37">
        <v>1.6473</v>
      </c>
      <c r="M43" s="37">
        <v>3.2300000000000002E-2</v>
      </c>
      <c r="N43" s="15"/>
      <c r="O43" s="15"/>
      <c r="CC43" s="39">
        <v>295</v>
      </c>
      <c r="CD43" s="40">
        <f t="shared" si="0"/>
        <v>295</v>
      </c>
    </row>
    <row r="44" spans="1:82" s="39" customFormat="1" hidden="1" x14ac:dyDescent="0.25">
      <c r="A44" s="41" t="s">
        <v>31</v>
      </c>
      <c r="B44" s="35">
        <v>82183.66</v>
      </c>
      <c r="C44" s="36">
        <v>536.66</v>
      </c>
      <c r="D44" s="36">
        <v>44</v>
      </c>
      <c r="E44" s="36">
        <v>11474.44</v>
      </c>
      <c r="F44" s="36">
        <v>231805.64</v>
      </c>
      <c r="G44" s="36">
        <v>22853.68</v>
      </c>
      <c r="H44" s="36">
        <v>78.489999999999995</v>
      </c>
      <c r="I44" s="36">
        <v>8887.52</v>
      </c>
      <c r="J44" s="36">
        <v>0.87470000000000003</v>
      </c>
      <c r="K44" s="37">
        <v>1.1291</v>
      </c>
      <c r="L44" s="37">
        <v>1.6727000000000001</v>
      </c>
      <c r="M44" s="37">
        <v>3.2599999999999997E-2</v>
      </c>
      <c r="N44" s="15"/>
      <c r="O44" s="15"/>
      <c r="CC44" s="39">
        <v>-95</v>
      </c>
      <c r="CD44" s="40">
        <f t="shared" si="0"/>
        <v>-95</v>
      </c>
    </row>
    <row r="45" spans="1:82" s="39" customFormat="1" hidden="1" x14ac:dyDescent="0.25">
      <c r="A45" s="41" t="s">
        <v>32</v>
      </c>
      <c r="B45" s="35">
        <v>95817.2</v>
      </c>
      <c r="C45" s="36">
        <v>555.9</v>
      </c>
      <c r="D45" s="36">
        <v>77.959999999999994</v>
      </c>
      <c r="E45" s="36">
        <v>13414.9</v>
      </c>
      <c r="F45" s="36">
        <v>302942</v>
      </c>
      <c r="G45" s="36">
        <v>25790.1</v>
      </c>
      <c r="H45" s="36">
        <v>124.3</v>
      </c>
      <c r="I45" s="36">
        <v>8395.77</v>
      </c>
      <c r="J45" s="36">
        <v>0.87419999999999998</v>
      </c>
      <c r="K45" s="37">
        <v>1.1577999999999999</v>
      </c>
      <c r="L45" s="37">
        <v>1.718</v>
      </c>
      <c r="M45" s="37">
        <v>3.3000000000000002E-2</v>
      </c>
      <c r="N45" s="15"/>
      <c r="O45" s="15"/>
      <c r="CD45" s="40"/>
    </row>
    <row r="46" spans="1:82" s="39" customFormat="1" ht="13.5" customHeight="1" x14ac:dyDescent="0.25">
      <c r="A46" s="41" t="s">
        <v>33</v>
      </c>
      <c r="B46" s="35">
        <f t="shared" ref="B46:I46" si="2">B47+B48+B49+B50+B51+B52+B53+B54+B55+B56+B57+B58</f>
        <v>1335173.3459999999</v>
      </c>
      <c r="C46" s="36">
        <f t="shared" si="2"/>
        <v>15033.433000000001</v>
      </c>
      <c r="D46" s="36">
        <f t="shared" si="2"/>
        <v>633.07999999999993</v>
      </c>
      <c r="E46" s="36">
        <f t="shared" si="2"/>
        <v>300246.12099999998</v>
      </c>
      <c r="F46" s="36">
        <f t="shared" si="2"/>
        <v>3177929.7379999999</v>
      </c>
      <c r="G46" s="36">
        <f t="shared" si="2"/>
        <v>532869.77500000002</v>
      </c>
      <c r="H46" s="36">
        <f t="shared" si="2"/>
        <v>4543.0119999999997</v>
      </c>
      <c r="I46" s="36">
        <f t="shared" si="2"/>
        <v>530307.03700000001</v>
      </c>
      <c r="J46" s="36">
        <v>0.85960000000000003</v>
      </c>
      <c r="K46" s="37">
        <v>1.1934</v>
      </c>
      <c r="L46" s="37">
        <v>1.7339</v>
      </c>
      <c r="M46" s="37">
        <v>3.3799999999999997E-2</v>
      </c>
      <c r="N46" s="15"/>
      <c r="O46" s="15"/>
      <c r="CC46" s="39">
        <v>0</v>
      </c>
      <c r="CD46" s="40">
        <f t="shared" si="0"/>
        <v>0</v>
      </c>
    </row>
    <row r="47" spans="1:82" s="39" customFormat="1" hidden="1" x14ac:dyDescent="0.25">
      <c r="A47" s="41" t="s">
        <v>21</v>
      </c>
      <c r="B47" s="35">
        <v>77372.59</v>
      </c>
      <c r="C47" s="36">
        <v>679.83</v>
      </c>
      <c r="D47" s="36">
        <v>54.49</v>
      </c>
      <c r="E47" s="36">
        <v>13251.69</v>
      </c>
      <c r="F47" s="36">
        <v>181932.94</v>
      </c>
      <c r="G47" s="36">
        <v>20365.47</v>
      </c>
      <c r="H47" s="36">
        <v>214.9</v>
      </c>
      <c r="I47" s="36">
        <v>7935.94</v>
      </c>
      <c r="J47" s="36">
        <v>0.87339999999999995</v>
      </c>
      <c r="K47" s="37">
        <v>1.1334</v>
      </c>
      <c r="L47" s="37">
        <v>1.7034</v>
      </c>
      <c r="M47" s="37">
        <v>3.27E-2</v>
      </c>
      <c r="N47" s="15"/>
      <c r="O47" s="15"/>
      <c r="CD47" s="40"/>
    </row>
    <row r="48" spans="1:82" s="39" customFormat="1" hidden="1" x14ac:dyDescent="0.25">
      <c r="A48" s="41" t="s">
        <v>22</v>
      </c>
      <c r="B48" s="35">
        <v>71851.8</v>
      </c>
      <c r="C48" s="36">
        <v>1559.9</v>
      </c>
      <c r="D48" s="36">
        <v>60.8</v>
      </c>
      <c r="E48" s="36">
        <v>6318</v>
      </c>
      <c r="F48" s="36">
        <v>178883.6</v>
      </c>
      <c r="G48" s="36">
        <v>17613.7</v>
      </c>
      <c r="H48" s="36">
        <v>122.8</v>
      </c>
      <c r="I48" s="36">
        <v>12808.6</v>
      </c>
      <c r="J48" s="36">
        <v>0.87129999999999996</v>
      </c>
      <c r="K48" s="37">
        <v>1.1409</v>
      </c>
      <c r="L48" s="37">
        <v>1.7097</v>
      </c>
      <c r="M48" s="37">
        <v>3.2800000000000003E-2</v>
      </c>
      <c r="N48" s="43"/>
      <c r="O48" s="43"/>
      <c r="P48" s="43"/>
      <c r="CC48" s="39">
        <f>CC49-CC53</f>
        <v>481</v>
      </c>
      <c r="CD48" s="40">
        <f t="shared" si="0"/>
        <v>481</v>
      </c>
    </row>
    <row r="49" spans="1:82" s="39" customFormat="1" hidden="1" x14ac:dyDescent="0.25">
      <c r="A49" s="41" t="s">
        <v>23</v>
      </c>
      <c r="B49" s="35">
        <v>75118.86</v>
      </c>
      <c r="C49" s="36">
        <v>559.1</v>
      </c>
      <c r="D49" s="36">
        <v>36.409999999999997</v>
      </c>
      <c r="E49" s="36">
        <v>6767.65</v>
      </c>
      <c r="F49" s="36">
        <v>227288.62</v>
      </c>
      <c r="G49" s="36">
        <v>16340.15</v>
      </c>
      <c r="H49" s="36">
        <v>171.87</v>
      </c>
      <c r="I49" s="36">
        <v>12029.95</v>
      </c>
      <c r="J49" s="36">
        <v>0.87009999999999998</v>
      </c>
      <c r="K49" s="37">
        <v>1.1507000000000001</v>
      </c>
      <c r="L49" s="37">
        <v>1.6937</v>
      </c>
      <c r="M49" s="37">
        <v>3.32E-2</v>
      </c>
      <c r="N49" s="43"/>
      <c r="O49" s="43"/>
      <c r="P49" s="43"/>
      <c r="CC49" s="39">
        <f>CC51+CC52</f>
        <v>965</v>
      </c>
      <c r="CD49" s="40">
        <f t="shared" si="0"/>
        <v>965</v>
      </c>
    </row>
    <row r="50" spans="1:82" s="39" customFormat="1" hidden="1" x14ac:dyDescent="0.25">
      <c r="A50" s="41" t="s">
        <v>24</v>
      </c>
      <c r="B50" s="35">
        <v>91846.9</v>
      </c>
      <c r="C50" s="36">
        <v>1815.8</v>
      </c>
      <c r="D50" s="36">
        <v>19.8</v>
      </c>
      <c r="E50" s="36">
        <v>12104.2</v>
      </c>
      <c r="F50" s="36">
        <v>263995.06</v>
      </c>
      <c r="G50" s="36">
        <v>21237.47</v>
      </c>
      <c r="H50" s="36">
        <v>138.80000000000001</v>
      </c>
      <c r="I50" s="36">
        <v>15253.83</v>
      </c>
      <c r="J50" s="36">
        <v>0.86809999999999998</v>
      </c>
      <c r="K50" s="37">
        <v>1.1718999999999999</v>
      </c>
      <c r="L50" s="37">
        <v>1.7315</v>
      </c>
      <c r="M50" s="37">
        <v>3.3500000000000002E-2</v>
      </c>
      <c r="N50" s="43"/>
      <c r="O50" s="43"/>
      <c r="P50" s="43"/>
      <c r="CD50" s="40"/>
    </row>
    <row r="51" spans="1:82" s="39" customFormat="1" hidden="1" x14ac:dyDescent="0.25">
      <c r="A51" s="41" t="s">
        <v>25</v>
      </c>
      <c r="B51" s="35">
        <v>98452.51</v>
      </c>
      <c r="C51" s="36">
        <v>1277.79</v>
      </c>
      <c r="D51" s="36">
        <v>25.4</v>
      </c>
      <c r="E51" s="36">
        <v>17673.876</v>
      </c>
      <c r="F51" s="36">
        <v>281881.21899999998</v>
      </c>
      <c r="G51" s="36">
        <v>26418.045999999998</v>
      </c>
      <c r="H51" s="36">
        <v>406.91699999999997</v>
      </c>
      <c r="I51" s="36">
        <v>9520.7080000000005</v>
      </c>
      <c r="J51" s="36">
        <v>0.86450000000000005</v>
      </c>
      <c r="K51" s="37">
        <v>1.17</v>
      </c>
      <c r="L51" s="37">
        <v>1.7206999999999999</v>
      </c>
      <c r="M51" s="37">
        <v>3.3300000000000003E-2</v>
      </c>
      <c r="N51" s="43"/>
      <c r="O51" s="43"/>
      <c r="P51" s="43"/>
      <c r="CC51" s="39">
        <v>954</v>
      </c>
      <c r="CD51" s="40">
        <f t="shared" si="0"/>
        <v>954</v>
      </c>
    </row>
    <row r="52" spans="1:82" s="39" customFormat="1" hidden="1" x14ac:dyDescent="0.25">
      <c r="A52" s="41" t="s">
        <v>26</v>
      </c>
      <c r="B52" s="35">
        <v>127627.9</v>
      </c>
      <c r="C52" s="36">
        <v>1110</v>
      </c>
      <c r="D52" s="36">
        <v>43.4</v>
      </c>
      <c r="E52" s="36">
        <v>18737.099999999999</v>
      </c>
      <c r="F52" s="36">
        <v>206862.9</v>
      </c>
      <c r="G52" s="36">
        <v>35092.6</v>
      </c>
      <c r="H52" s="36">
        <v>311.10000000000002</v>
      </c>
      <c r="I52" s="36">
        <v>9353.6</v>
      </c>
      <c r="J52" s="36">
        <v>0.85699999999999998</v>
      </c>
      <c r="K52" s="37">
        <v>1.1551</v>
      </c>
      <c r="L52" s="37">
        <v>1.7124999999999999</v>
      </c>
      <c r="M52" s="37">
        <v>3.2800000000000003E-2</v>
      </c>
      <c r="N52" s="43"/>
      <c r="O52" s="43"/>
      <c r="P52" s="43"/>
      <c r="CC52" s="39">
        <v>11</v>
      </c>
      <c r="CD52" s="40">
        <f t="shared" si="0"/>
        <v>11</v>
      </c>
    </row>
    <row r="53" spans="1:82" s="39" customFormat="1" hidden="1" x14ac:dyDescent="0.25">
      <c r="A53" s="41" t="s">
        <v>27</v>
      </c>
      <c r="B53" s="35">
        <v>109580.3</v>
      </c>
      <c r="C53" s="36">
        <v>910.6</v>
      </c>
      <c r="D53" s="36">
        <v>82.6</v>
      </c>
      <c r="E53" s="36">
        <v>31846.9</v>
      </c>
      <c r="F53" s="36">
        <v>282529.59999999998</v>
      </c>
      <c r="G53" s="36">
        <v>37230.6</v>
      </c>
      <c r="H53" s="36">
        <v>410.9</v>
      </c>
      <c r="I53" s="36">
        <v>11092.5</v>
      </c>
      <c r="J53" s="36">
        <v>0.85629999999999995</v>
      </c>
      <c r="K53" s="37">
        <v>1.1773</v>
      </c>
      <c r="L53" s="37">
        <v>1.7503</v>
      </c>
      <c r="M53" s="37">
        <v>3.3500000000000002E-2</v>
      </c>
      <c r="N53" s="43"/>
      <c r="O53" s="43"/>
      <c r="P53" s="43"/>
      <c r="CC53" s="39">
        <f>CC55+CC56+CC57+CC58</f>
        <v>484</v>
      </c>
      <c r="CD53" s="40">
        <f t="shared" si="0"/>
        <v>484</v>
      </c>
    </row>
    <row r="54" spans="1:82" s="39" customFormat="1" hidden="1" x14ac:dyDescent="0.25">
      <c r="A54" s="41" t="s">
        <v>28</v>
      </c>
      <c r="B54" s="35">
        <v>102668.5</v>
      </c>
      <c r="C54" s="36">
        <v>1071.9000000000001</v>
      </c>
      <c r="D54" s="36">
        <v>57.9</v>
      </c>
      <c r="E54" s="36">
        <v>34269.89</v>
      </c>
      <c r="F54" s="36">
        <v>299930.15999999997</v>
      </c>
      <c r="G54" s="36">
        <v>43635.9</v>
      </c>
      <c r="H54" s="36">
        <v>562.70000000000005</v>
      </c>
      <c r="I54" s="36">
        <v>14435.509</v>
      </c>
      <c r="J54" s="36">
        <v>0.85489999999999999</v>
      </c>
      <c r="K54" s="37">
        <v>1.1678999999999999</v>
      </c>
      <c r="L54" s="37">
        <v>1.7255</v>
      </c>
      <c r="M54" s="37">
        <v>3.3099999999999997E-2</v>
      </c>
      <c r="N54" s="43"/>
      <c r="O54" s="43"/>
      <c r="P54" s="43"/>
      <c r="CD54" s="40"/>
    </row>
    <row r="55" spans="1:82" s="39" customFormat="1" hidden="1" x14ac:dyDescent="0.25">
      <c r="A55" s="41" t="s">
        <v>29</v>
      </c>
      <c r="B55" s="35">
        <v>118285.336</v>
      </c>
      <c r="C55" s="36">
        <v>1246.356</v>
      </c>
      <c r="D55" s="36">
        <v>45.61</v>
      </c>
      <c r="E55" s="36">
        <v>27820.027999999998</v>
      </c>
      <c r="F55" s="36">
        <v>335207.16899999999</v>
      </c>
      <c r="G55" s="36">
        <v>36559.56</v>
      </c>
      <c r="H55" s="36">
        <v>345.99900000000002</v>
      </c>
      <c r="I55" s="36">
        <v>64452.542000000001</v>
      </c>
      <c r="J55" s="36">
        <v>0.85370000000000001</v>
      </c>
      <c r="K55" s="37">
        <v>1.1869000000000001</v>
      </c>
      <c r="L55" s="37">
        <v>1.7292000000000001</v>
      </c>
      <c r="M55" s="37">
        <v>3.39E-2</v>
      </c>
      <c r="N55" s="43"/>
      <c r="O55" s="43"/>
      <c r="P55" s="43"/>
      <c r="CC55" s="39">
        <v>1214</v>
      </c>
      <c r="CD55" s="40">
        <f t="shared" si="0"/>
        <v>1214</v>
      </c>
    </row>
    <row r="56" spans="1:82" s="39" customFormat="1" hidden="1" x14ac:dyDescent="0.25">
      <c r="A56" s="41" t="s">
        <v>30</v>
      </c>
      <c r="B56" s="35">
        <v>136492.89000000001</v>
      </c>
      <c r="C56" s="36">
        <v>1105.057</v>
      </c>
      <c r="D56" s="36">
        <v>25.07</v>
      </c>
      <c r="E56" s="36">
        <v>31914.560000000001</v>
      </c>
      <c r="F56" s="36">
        <v>336551.54</v>
      </c>
      <c r="G56" s="36">
        <v>73544.379000000001</v>
      </c>
      <c r="H56" s="36">
        <v>206.86600000000001</v>
      </c>
      <c r="I56" s="36">
        <v>211431.878</v>
      </c>
      <c r="J56" s="36">
        <v>0.85189999999999999</v>
      </c>
      <c r="K56" s="37">
        <v>1.2121999999999999</v>
      </c>
      <c r="L56" s="37">
        <v>1.7501</v>
      </c>
      <c r="M56" s="37">
        <v>3.4099999999999998E-2</v>
      </c>
      <c r="N56" s="43"/>
      <c r="O56" s="43"/>
      <c r="P56" s="43"/>
      <c r="CC56" s="39">
        <v>-745</v>
      </c>
      <c r="CD56" s="40">
        <f t="shared" si="0"/>
        <v>-745</v>
      </c>
    </row>
    <row r="57" spans="1:82" s="39" customFormat="1" hidden="1" x14ac:dyDescent="0.25">
      <c r="A57" s="41" t="s">
        <v>31</v>
      </c>
      <c r="B57" s="35">
        <v>179172.38</v>
      </c>
      <c r="C57" s="36">
        <v>1668.2</v>
      </c>
      <c r="D57" s="36">
        <v>70.37</v>
      </c>
      <c r="E57" s="36">
        <v>44709.726999999999</v>
      </c>
      <c r="F57" s="36">
        <v>218720.93</v>
      </c>
      <c r="G57" s="36">
        <v>115915.76</v>
      </c>
      <c r="H57" s="36">
        <v>769.25</v>
      </c>
      <c r="I57" s="36">
        <v>86719.02</v>
      </c>
      <c r="J57" s="36">
        <v>0.84919999999999995</v>
      </c>
      <c r="K57" s="37">
        <v>1.2452000000000001</v>
      </c>
      <c r="L57" s="37">
        <v>1.7693000000000001</v>
      </c>
      <c r="M57" s="37">
        <v>3.44E-2</v>
      </c>
      <c r="N57" s="43"/>
      <c r="O57" s="43"/>
      <c r="P57" s="43"/>
      <c r="CC57" s="39">
        <v>0</v>
      </c>
      <c r="CD57" s="40">
        <f>BY57+BZ57+CA57+CC57</f>
        <v>0</v>
      </c>
    </row>
    <row r="58" spans="1:82" s="39" customFormat="1" hidden="1" x14ac:dyDescent="0.25">
      <c r="A58" s="41" t="s">
        <v>32</v>
      </c>
      <c r="B58" s="35">
        <v>146703.38</v>
      </c>
      <c r="C58" s="36">
        <v>2028.9</v>
      </c>
      <c r="D58" s="36">
        <v>111.23</v>
      </c>
      <c r="E58" s="36">
        <v>54832.5</v>
      </c>
      <c r="F58" s="36">
        <v>364146</v>
      </c>
      <c r="G58" s="36">
        <v>88916.14</v>
      </c>
      <c r="H58" s="36">
        <v>880.91</v>
      </c>
      <c r="I58" s="36">
        <v>75272.960000000006</v>
      </c>
      <c r="J58" s="36">
        <v>0.8226</v>
      </c>
      <c r="K58" s="37">
        <v>1.2267999999999999</v>
      </c>
      <c r="L58" s="37">
        <v>1.5295000000000001</v>
      </c>
      <c r="M58" s="37">
        <v>3.3099999999999997E-2</v>
      </c>
      <c r="N58" s="43"/>
      <c r="O58" s="43"/>
      <c r="P58" s="43"/>
      <c r="CC58" s="39">
        <v>15</v>
      </c>
      <c r="CD58" s="40">
        <f>BY58+BZ58+CA58+CC58</f>
        <v>15</v>
      </c>
    </row>
    <row r="59" spans="1:82" s="39" customFormat="1" x14ac:dyDescent="0.25">
      <c r="A59" s="41" t="s">
        <v>34</v>
      </c>
      <c r="B59" s="35">
        <f>SUM(B60:B80)</f>
        <v>1455170.83</v>
      </c>
      <c r="C59" s="36">
        <f t="shared" ref="C59:I59" si="3">C60+C61+C62+C63+C64+C65+C66+C67+C68+C69+C70+C71+C72+C73+C74+C75+C76+C77+C78+C79+C80</f>
        <v>58940.614000000001</v>
      </c>
      <c r="D59" s="36">
        <f t="shared" si="3"/>
        <v>883.79099999999994</v>
      </c>
      <c r="E59" s="36">
        <f t="shared" si="3"/>
        <v>1141209.3570000001</v>
      </c>
      <c r="F59" s="36">
        <f t="shared" si="3"/>
        <v>4967710.6739999996</v>
      </c>
      <c r="G59" s="36">
        <f t="shared" si="3"/>
        <v>767561.88100000005</v>
      </c>
      <c r="H59" s="36">
        <f t="shared" si="3"/>
        <v>8674.0249999999996</v>
      </c>
      <c r="I59" s="36">
        <f t="shared" si="3"/>
        <v>146587.22</v>
      </c>
      <c r="J59" s="36">
        <v>0.82069999999999999</v>
      </c>
      <c r="K59" s="37">
        <v>1.2130000000000001</v>
      </c>
      <c r="L59" s="37">
        <v>1.4906999999999999</v>
      </c>
      <c r="M59" s="37">
        <v>3.2800000000000003E-2</v>
      </c>
      <c r="N59" s="43"/>
      <c r="O59" s="43"/>
      <c r="P59" s="43"/>
      <c r="CC59" s="39">
        <v>-372</v>
      </c>
      <c r="CD59" s="40">
        <f>BY59+BZ59+CA59+CC59</f>
        <v>-372</v>
      </c>
    </row>
    <row r="60" spans="1:82" s="39" customFormat="1" hidden="1" x14ac:dyDescent="0.25">
      <c r="A60" s="41" t="s">
        <v>21</v>
      </c>
      <c r="B60" s="44">
        <v>114326</v>
      </c>
      <c r="C60" s="44">
        <v>2646.44</v>
      </c>
      <c r="D60" s="44">
        <v>19.899999999999999</v>
      </c>
      <c r="E60" s="44">
        <v>36446.699999999997</v>
      </c>
      <c r="F60" s="44">
        <v>298300.40000000002</v>
      </c>
      <c r="G60" s="44">
        <v>53841.27</v>
      </c>
      <c r="H60" s="44">
        <v>677</v>
      </c>
      <c r="I60" s="44">
        <v>7989.317</v>
      </c>
      <c r="J60" s="45">
        <v>0.84709999999999996</v>
      </c>
      <c r="K60" s="45">
        <v>1.2427999999999999</v>
      </c>
      <c r="L60" s="45">
        <v>1.6911</v>
      </c>
      <c r="M60" s="46">
        <v>3.4200000000000001E-2</v>
      </c>
      <c r="N60" s="43"/>
      <c r="O60" s="43"/>
      <c r="P60" s="43"/>
      <c r="CC60" s="39">
        <v>-231</v>
      </c>
      <c r="CD60" s="40">
        <f>BY60+BZ60+CA60+CC60</f>
        <v>-231</v>
      </c>
    </row>
    <row r="61" spans="1:82" s="39" customFormat="1" hidden="1" x14ac:dyDescent="0.25">
      <c r="A61" s="41" t="s">
        <v>22</v>
      </c>
      <c r="B61" s="44">
        <v>110390.86</v>
      </c>
      <c r="C61" s="44">
        <v>1620.53</v>
      </c>
      <c r="D61" s="44">
        <v>65.159000000000006</v>
      </c>
      <c r="E61" s="44">
        <v>33889.949000000001</v>
      </c>
      <c r="F61" s="44">
        <v>272181.37900000002</v>
      </c>
      <c r="G61" s="44">
        <v>47472.290999999997</v>
      </c>
      <c r="H61" s="44">
        <v>346.702</v>
      </c>
      <c r="I61" s="44">
        <v>8508.2309999999998</v>
      </c>
      <c r="J61" s="45">
        <v>0.84570000000000001</v>
      </c>
      <c r="K61" s="45">
        <v>1.2392000000000001</v>
      </c>
      <c r="L61" s="45">
        <v>1.6644000000000001</v>
      </c>
      <c r="M61" s="46">
        <v>3.4200000000000001E-2</v>
      </c>
      <c r="N61" s="43"/>
      <c r="O61" s="43"/>
      <c r="P61" s="43"/>
      <c r="CD61" s="40"/>
    </row>
    <row r="62" spans="1:82" s="39" customFormat="1" hidden="1" x14ac:dyDescent="0.25">
      <c r="A62" s="41" t="s">
        <v>23</v>
      </c>
      <c r="B62" s="44">
        <v>141419.70000000001</v>
      </c>
      <c r="C62" s="44">
        <v>1366.7</v>
      </c>
      <c r="D62" s="44">
        <v>29.8</v>
      </c>
      <c r="E62" s="44">
        <v>51622.3</v>
      </c>
      <c r="F62" s="44">
        <v>275518.09999999998</v>
      </c>
      <c r="G62" s="44">
        <v>43351.3</v>
      </c>
      <c r="H62" s="44">
        <v>543.5</v>
      </c>
      <c r="I62" s="44">
        <v>15488.9</v>
      </c>
      <c r="J62" s="45">
        <v>0.84099999999999997</v>
      </c>
      <c r="K62" s="45">
        <v>1.302</v>
      </c>
      <c r="L62" s="45">
        <v>1.6975</v>
      </c>
      <c r="M62" s="46">
        <v>3.5200000000000002E-2</v>
      </c>
      <c r="N62" s="43"/>
      <c r="O62" s="43"/>
      <c r="P62" s="43"/>
      <c r="CC62" s="39">
        <f>CC8+CC46-CC48+CC59-CC60</f>
        <v>0</v>
      </c>
      <c r="CD62" s="40">
        <f>BY62+BZ62+CA62+CC62</f>
        <v>0</v>
      </c>
    </row>
    <row r="63" spans="1:82" s="39" customFormat="1" ht="10.5" hidden="1" customHeight="1" x14ac:dyDescent="0.25">
      <c r="A63" s="41" t="s">
        <v>24</v>
      </c>
      <c r="B63" s="44"/>
      <c r="C63" s="44"/>
      <c r="D63" s="44"/>
      <c r="E63" s="44"/>
      <c r="F63" s="44"/>
      <c r="G63" s="44"/>
      <c r="H63" s="44"/>
      <c r="I63" s="44"/>
      <c r="J63" s="45"/>
      <c r="K63" s="45"/>
      <c r="L63" s="45"/>
      <c r="M63" s="46"/>
      <c r="N63" s="43"/>
      <c r="O63" s="43"/>
      <c r="P63" s="43"/>
    </row>
    <row r="64" spans="1:82" s="39" customFormat="1" ht="10.5" hidden="1" customHeight="1" x14ac:dyDescent="0.25">
      <c r="A64" s="41"/>
      <c r="B64" s="44"/>
      <c r="C64" s="44"/>
      <c r="D64" s="44"/>
      <c r="E64" s="44"/>
      <c r="F64" s="44"/>
      <c r="G64" s="44"/>
      <c r="H64" s="44"/>
      <c r="I64" s="44"/>
      <c r="J64" s="45"/>
      <c r="K64" s="45"/>
      <c r="L64" s="45"/>
      <c r="M64" s="46"/>
      <c r="N64" s="43"/>
      <c r="O64" s="43"/>
      <c r="P64" s="43"/>
    </row>
    <row r="65" spans="1:16" s="39" customFormat="1" ht="10.5" hidden="1" customHeight="1" x14ac:dyDescent="0.25">
      <c r="A65" s="41"/>
      <c r="B65" s="44"/>
      <c r="C65" s="44"/>
      <c r="D65" s="44"/>
      <c r="E65" s="44"/>
      <c r="F65" s="44"/>
      <c r="G65" s="44"/>
      <c r="H65" s="44"/>
      <c r="I65" s="44"/>
      <c r="J65" s="45"/>
      <c r="K65" s="45"/>
      <c r="L65" s="45"/>
      <c r="M65" s="46"/>
      <c r="N65" s="43"/>
      <c r="O65" s="43"/>
      <c r="P65" s="43"/>
    </row>
    <row r="66" spans="1:16" s="39" customFormat="1" ht="10.5" hidden="1" customHeight="1" x14ac:dyDescent="0.25">
      <c r="A66" s="41"/>
      <c r="B66" s="44"/>
      <c r="C66" s="44"/>
      <c r="D66" s="44"/>
      <c r="E66" s="44"/>
      <c r="F66" s="44"/>
      <c r="G66" s="44"/>
      <c r="H66" s="44"/>
      <c r="I66" s="44"/>
      <c r="J66" s="45"/>
      <c r="K66" s="45"/>
      <c r="L66" s="45"/>
      <c r="M66" s="46"/>
      <c r="N66" s="43"/>
      <c r="O66" s="43"/>
      <c r="P66" s="43"/>
    </row>
    <row r="67" spans="1:16" s="39" customFormat="1" ht="10.5" hidden="1" customHeight="1" x14ac:dyDescent="0.25">
      <c r="A67" s="41"/>
      <c r="B67" s="44"/>
      <c r="C67" s="44"/>
      <c r="D67" s="44"/>
      <c r="E67" s="44"/>
      <c r="F67" s="44"/>
      <c r="G67" s="44"/>
      <c r="H67" s="44"/>
      <c r="I67" s="44"/>
      <c r="J67" s="45"/>
      <c r="K67" s="45"/>
      <c r="L67" s="45"/>
      <c r="M67" s="46"/>
      <c r="N67" s="43"/>
      <c r="O67" s="43"/>
      <c r="P67" s="43"/>
    </row>
    <row r="68" spans="1:16" s="39" customFormat="1" ht="10.5" hidden="1" customHeight="1" x14ac:dyDescent="0.25">
      <c r="A68" s="41"/>
      <c r="B68" s="44"/>
      <c r="C68" s="44"/>
      <c r="D68" s="44"/>
      <c r="E68" s="44"/>
      <c r="F68" s="44"/>
      <c r="G68" s="44"/>
      <c r="H68" s="44"/>
      <c r="I68" s="44"/>
      <c r="J68" s="45"/>
      <c r="K68" s="45"/>
      <c r="L68" s="45"/>
      <c r="M68" s="46"/>
      <c r="N68" s="43"/>
      <c r="O68" s="43"/>
      <c r="P68" s="43"/>
    </row>
    <row r="69" spans="1:16" s="39" customFormat="1" ht="10.5" hidden="1" customHeight="1" x14ac:dyDescent="0.25">
      <c r="A69" s="41"/>
      <c r="B69" s="44"/>
      <c r="C69" s="44"/>
      <c r="D69" s="44"/>
      <c r="E69" s="44"/>
      <c r="F69" s="44"/>
      <c r="G69" s="44"/>
      <c r="H69" s="44"/>
      <c r="I69" s="44"/>
      <c r="J69" s="45"/>
      <c r="K69" s="45"/>
      <c r="L69" s="45"/>
      <c r="M69" s="46"/>
      <c r="N69" s="43"/>
      <c r="O69" s="43"/>
      <c r="P69" s="43"/>
    </row>
    <row r="70" spans="1:16" s="39" customFormat="1" ht="10.5" hidden="1" customHeight="1" x14ac:dyDescent="0.25">
      <c r="A70" s="41"/>
      <c r="B70" s="44"/>
      <c r="C70" s="44"/>
      <c r="D70" s="44"/>
      <c r="E70" s="44"/>
      <c r="F70" s="44"/>
      <c r="G70" s="44"/>
      <c r="H70" s="44"/>
      <c r="I70" s="44"/>
      <c r="J70" s="45"/>
      <c r="K70" s="45"/>
      <c r="L70" s="45"/>
      <c r="M70" s="46"/>
      <c r="N70" s="43"/>
      <c r="O70" s="43"/>
      <c r="P70" s="43"/>
    </row>
    <row r="71" spans="1:16" s="39" customFormat="1" ht="10.5" hidden="1" customHeight="1" x14ac:dyDescent="0.25">
      <c r="A71" s="41"/>
      <c r="B71" s="47"/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3"/>
      <c r="O71" s="43"/>
      <c r="P71" s="43"/>
    </row>
    <row r="72" spans="1:16" s="39" customFormat="1" hidden="1" x14ac:dyDescent="0.25">
      <c r="A72" s="41" t="s">
        <v>24</v>
      </c>
      <c r="B72" s="47">
        <v>148547.6</v>
      </c>
      <c r="C72" s="47">
        <v>5118.1000000000004</v>
      </c>
      <c r="D72" s="47">
        <v>44.7</v>
      </c>
      <c r="E72" s="47">
        <v>69771.8</v>
      </c>
      <c r="F72" s="47">
        <v>331803.5</v>
      </c>
      <c r="G72" s="47">
        <v>101694.1</v>
      </c>
      <c r="H72" s="47">
        <v>575.4</v>
      </c>
      <c r="I72" s="47">
        <v>12447.7</v>
      </c>
      <c r="J72" s="48">
        <v>0.83150000000000002</v>
      </c>
      <c r="K72" s="48">
        <v>1.2967</v>
      </c>
      <c r="L72" s="48">
        <v>1.6576</v>
      </c>
      <c r="M72" s="49">
        <v>3.5200000000000002E-2</v>
      </c>
      <c r="N72" s="43"/>
      <c r="O72" s="43"/>
      <c r="P72" s="43"/>
    </row>
    <row r="73" spans="1:16" s="39" customFormat="1" hidden="1" x14ac:dyDescent="0.25">
      <c r="A73" s="41" t="s">
        <v>25</v>
      </c>
      <c r="B73" s="47">
        <v>128611.7</v>
      </c>
      <c r="C73" s="47">
        <v>10007.6</v>
      </c>
      <c r="D73" s="47">
        <v>66.400000000000006</v>
      </c>
      <c r="E73" s="47">
        <v>85675.5</v>
      </c>
      <c r="F73" s="47">
        <v>393745.2</v>
      </c>
      <c r="G73" s="47">
        <v>51055.3</v>
      </c>
      <c r="H73" s="47">
        <v>617.6</v>
      </c>
      <c r="I73" s="47">
        <v>15538.98</v>
      </c>
      <c r="J73" s="48">
        <v>0.82789999999999997</v>
      </c>
      <c r="K73" s="48">
        <v>1.2845</v>
      </c>
      <c r="L73" s="48">
        <v>1.6312</v>
      </c>
      <c r="M73" s="49">
        <v>3.4700000000000002E-2</v>
      </c>
      <c r="N73" s="43"/>
      <c r="O73" s="43"/>
      <c r="P73" s="43"/>
    </row>
    <row r="74" spans="1:16" s="39" customFormat="1" hidden="1" x14ac:dyDescent="0.25">
      <c r="A74" s="41" t="s">
        <v>26</v>
      </c>
      <c r="B74" s="47">
        <v>133764.20000000001</v>
      </c>
      <c r="C74" s="47">
        <v>4777.6000000000004</v>
      </c>
      <c r="D74" s="47">
        <v>78.900000000000006</v>
      </c>
      <c r="E74" s="47">
        <v>112736.2</v>
      </c>
      <c r="F74" s="47">
        <v>338647.8</v>
      </c>
      <c r="G74" s="47">
        <v>47116.9</v>
      </c>
      <c r="H74" s="47">
        <v>494.9</v>
      </c>
      <c r="I74" s="47">
        <v>10026.6</v>
      </c>
      <c r="J74" s="48">
        <v>0.81850000000000001</v>
      </c>
      <c r="K74" s="48">
        <v>1.2710999999999999</v>
      </c>
      <c r="L74" s="48">
        <v>1.6187</v>
      </c>
      <c r="M74" s="49">
        <v>3.44E-2</v>
      </c>
      <c r="N74" s="43"/>
      <c r="O74" s="43"/>
      <c r="P74" s="43"/>
    </row>
    <row r="75" spans="1:16" s="39" customFormat="1" hidden="1" x14ac:dyDescent="0.25">
      <c r="A75" s="41" t="s">
        <v>27</v>
      </c>
      <c r="B75" s="47">
        <v>133779.4</v>
      </c>
      <c r="C75" s="47">
        <v>2812.377</v>
      </c>
      <c r="D75" s="47">
        <v>87.366</v>
      </c>
      <c r="E75" s="47">
        <v>135343.84400000001</v>
      </c>
      <c r="F75" s="47">
        <v>362114.45600000001</v>
      </c>
      <c r="G75" s="47">
        <v>83859.09</v>
      </c>
      <c r="H75" s="47">
        <v>594.22699999999998</v>
      </c>
      <c r="I75" s="47">
        <v>9169.2810000000009</v>
      </c>
      <c r="J75" s="48">
        <v>0.80930000000000002</v>
      </c>
      <c r="K75" s="48">
        <v>1.2737000000000001</v>
      </c>
      <c r="L75" s="48">
        <v>1.6187</v>
      </c>
      <c r="M75" s="49">
        <v>3.44E-2</v>
      </c>
      <c r="N75" s="43"/>
      <c r="O75" s="43"/>
      <c r="P75" s="43"/>
    </row>
    <row r="76" spans="1:16" s="39" customFormat="1" ht="12.75" hidden="1" customHeight="1" x14ac:dyDescent="0.25">
      <c r="A76" s="41" t="s">
        <v>28</v>
      </c>
      <c r="B76" s="47">
        <v>121449</v>
      </c>
      <c r="C76" s="47">
        <v>3345</v>
      </c>
      <c r="D76" s="47">
        <v>139.69999999999999</v>
      </c>
      <c r="E76" s="47">
        <v>188384</v>
      </c>
      <c r="F76" s="47">
        <v>317341.76899999997</v>
      </c>
      <c r="G76" s="47">
        <v>96501.4</v>
      </c>
      <c r="H76" s="47">
        <v>787.52</v>
      </c>
      <c r="I76" s="47">
        <v>13843.8</v>
      </c>
      <c r="J76" s="48">
        <v>0.81330000000000002</v>
      </c>
      <c r="K76" s="48">
        <v>1.2211000000000001</v>
      </c>
      <c r="L76" s="48">
        <v>1.5548999999999999</v>
      </c>
      <c r="M76" s="49">
        <v>3.3500000000000002E-2</v>
      </c>
      <c r="N76" s="43"/>
      <c r="O76" s="43"/>
      <c r="P76" s="43"/>
    </row>
    <row r="77" spans="1:16" s="39" customFormat="1" ht="12.75" hidden="1" customHeight="1" x14ac:dyDescent="0.25">
      <c r="A77" s="41" t="s">
        <v>29</v>
      </c>
      <c r="B77" s="47">
        <v>99534.39</v>
      </c>
      <c r="C77" s="47">
        <v>14500.356</v>
      </c>
      <c r="D77" s="47">
        <v>78.897000000000006</v>
      </c>
      <c r="E77" s="47">
        <v>147863.04000000001</v>
      </c>
      <c r="F77" s="47">
        <v>542622.40300000005</v>
      </c>
      <c r="G77" s="47">
        <v>43888.544000000002</v>
      </c>
      <c r="H77" s="47">
        <v>840.03499999999997</v>
      </c>
      <c r="I77" s="47">
        <v>12113.353999999999</v>
      </c>
      <c r="J77" s="48">
        <v>0.81440000000000001</v>
      </c>
      <c r="K77" s="48">
        <v>1.1627000000000001</v>
      </c>
      <c r="L77" s="48">
        <v>1.4691000000000001</v>
      </c>
      <c r="M77" s="49">
        <v>3.1899999999999998E-2</v>
      </c>
      <c r="N77" s="43"/>
      <c r="O77" s="43"/>
      <c r="P77" s="43"/>
    </row>
    <row r="78" spans="1:16" s="39" customFormat="1" ht="12.75" hidden="1" customHeight="1" x14ac:dyDescent="0.25">
      <c r="A78" s="35" t="s">
        <v>30</v>
      </c>
      <c r="B78" s="36">
        <v>129474.78</v>
      </c>
      <c r="C78" s="36">
        <v>5582.66</v>
      </c>
      <c r="D78" s="36">
        <v>123.569</v>
      </c>
      <c r="E78" s="36">
        <v>158265.28</v>
      </c>
      <c r="F78" s="36">
        <v>651990.73</v>
      </c>
      <c r="G78" s="36">
        <v>71236.463000000003</v>
      </c>
      <c r="H78" s="36">
        <v>1009.753</v>
      </c>
      <c r="I78" s="36">
        <v>22000.208999999999</v>
      </c>
      <c r="J78" s="37">
        <v>0.81169999999999998</v>
      </c>
      <c r="K78" s="37">
        <v>1.0841000000000001</v>
      </c>
      <c r="L78" s="37">
        <v>1.3745000000000001</v>
      </c>
      <c r="M78" s="37">
        <v>3.0200000000000001E-2</v>
      </c>
      <c r="N78" s="43"/>
      <c r="O78" s="43"/>
      <c r="P78" s="43"/>
    </row>
    <row r="79" spans="1:16" s="39" customFormat="1" ht="12.75" hidden="1" customHeight="1" x14ac:dyDescent="0.25">
      <c r="A79" s="35" t="s">
        <v>31</v>
      </c>
      <c r="B79" s="36">
        <v>99693.4</v>
      </c>
      <c r="C79" s="36">
        <v>3182.951</v>
      </c>
      <c r="D79" s="36">
        <v>72.599999999999994</v>
      </c>
      <c r="E79" s="36">
        <v>59215.444000000003</v>
      </c>
      <c r="F79" s="36">
        <v>507441.36700000003</v>
      </c>
      <c r="G79" s="36">
        <v>38072.523000000001</v>
      </c>
      <c r="H79" s="36">
        <v>1098.2180000000001</v>
      </c>
      <c r="I79" s="36">
        <v>12393.928</v>
      </c>
      <c r="J79" s="37">
        <v>0.8105</v>
      </c>
      <c r="K79" s="37">
        <v>1.0286</v>
      </c>
      <c r="L79" s="37">
        <v>1.258</v>
      </c>
      <c r="M79" s="37">
        <v>2.9100000000000001E-2</v>
      </c>
      <c r="N79" s="43"/>
      <c r="O79" s="43"/>
      <c r="P79" s="43"/>
    </row>
    <row r="80" spans="1:16" s="39" customFormat="1" ht="12.75" hidden="1" customHeight="1" x14ac:dyDescent="0.25">
      <c r="A80" s="35" t="s">
        <v>32</v>
      </c>
      <c r="B80" s="36">
        <v>94179.8</v>
      </c>
      <c r="C80" s="36">
        <v>3980.3</v>
      </c>
      <c r="D80" s="36">
        <v>76.8</v>
      </c>
      <c r="E80" s="36">
        <v>61995.3</v>
      </c>
      <c r="F80" s="36">
        <v>676003.57</v>
      </c>
      <c r="G80" s="36">
        <v>89472.7</v>
      </c>
      <c r="H80" s="36">
        <v>1089.17</v>
      </c>
      <c r="I80" s="36">
        <v>7066.92</v>
      </c>
      <c r="J80" s="37">
        <v>0.80679999999999996</v>
      </c>
      <c r="K80" s="37">
        <v>1.1040000000000001</v>
      </c>
      <c r="L80" s="37">
        <v>1.2115</v>
      </c>
      <c r="M80" s="37">
        <v>2.8000000000000001E-2</v>
      </c>
      <c r="N80" s="43"/>
      <c r="O80" s="43"/>
      <c r="P80" s="43"/>
    </row>
    <row r="81" spans="1:16" s="39" customFormat="1" ht="12.75" customHeight="1" x14ac:dyDescent="0.25">
      <c r="A81" s="35" t="s">
        <v>35</v>
      </c>
      <c r="B81" s="36">
        <f t="shared" ref="B81:I81" si="4">B82+B83+B84+B85+B86+B87+B88+B89+B90+B91+B92+B93</f>
        <v>1418760.0009999999</v>
      </c>
      <c r="C81" s="36">
        <f t="shared" si="4"/>
        <v>63662.319000000003</v>
      </c>
      <c r="D81" s="36">
        <f t="shared" si="4"/>
        <v>1584.3679999999999</v>
      </c>
      <c r="E81" s="36">
        <f t="shared" si="4"/>
        <v>1078013.5</v>
      </c>
      <c r="F81" s="36">
        <f t="shared" si="4"/>
        <v>5807164.1509999996</v>
      </c>
      <c r="G81" s="36">
        <f t="shared" si="4"/>
        <v>737470.09399999992</v>
      </c>
      <c r="H81" s="36">
        <f t="shared" si="4"/>
        <v>15185.648999999998</v>
      </c>
      <c r="I81" s="36">
        <f t="shared" si="4"/>
        <v>197965.24299999999</v>
      </c>
      <c r="J81" s="37">
        <v>0.80549999999999999</v>
      </c>
      <c r="K81" s="37">
        <v>1.121</v>
      </c>
      <c r="L81" s="37">
        <v>1.2474000000000001</v>
      </c>
      <c r="M81" s="37">
        <v>2.5700000000000001E-2</v>
      </c>
      <c r="N81" s="43"/>
      <c r="O81" s="43"/>
      <c r="P81" s="43"/>
    </row>
    <row r="82" spans="1:16" ht="12.75" hidden="1" customHeight="1" x14ac:dyDescent="0.25">
      <c r="A82" s="35" t="s">
        <v>21</v>
      </c>
      <c r="B82" s="50">
        <v>127613.2</v>
      </c>
      <c r="C82" s="50">
        <v>6642.7</v>
      </c>
      <c r="D82" s="50">
        <v>311.06</v>
      </c>
      <c r="E82" s="50">
        <v>60494.355000000003</v>
      </c>
      <c r="F82" s="50">
        <v>497242.59600000002</v>
      </c>
      <c r="G82" s="50">
        <v>90252.994000000006</v>
      </c>
      <c r="H82" s="50">
        <v>1862.597</v>
      </c>
      <c r="I82" s="50">
        <v>19994.536</v>
      </c>
      <c r="J82" s="51">
        <v>0.80549999999999999</v>
      </c>
      <c r="K82" s="51">
        <v>1.0593999999999999</v>
      </c>
      <c r="L82" s="51">
        <v>1.1737</v>
      </c>
      <c r="M82" s="51">
        <v>2.5600000000000001E-2</v>
      </c>
      <c r="N82" s="52"/>
      <c r="O82" s="52"/>
      <c r="P82" s="52"/>
    </row>
    <row r="83" spans="1:16" ht="12.75" hidden="1" customHeight="1" x14ac:dyDescent="0.25">
      <c r="A83" s="35" t="s">
        <v>22</v>
      </c>
      <c r="B83" s="50">
        <v>89245.513999999996</v>
      </c>
      <c r="C83" s="50">
        <v>4415.7070000000003</v>
      </c>
      <c r="D83" s="50">
        <v>77.177999999999997</v>
      </c>
      <c r="E83" s="50">
        <v>33870.766000000003</v>
      </c>
      <c r="F83" s="50">
        <v>805322.74800000002</v>
      </c>
      <c r="G83" s="50">
        <v>85507.425000000003</v>
      </c>
      <c r="H83" s="50">
        <v>1439.5609999999999</v>
      </c>
      <c r="I83" s="50">
        <v>12538.040999999999</v>
      </c>
      <c r="J83" s="51">
        <v>0.80910000000000004</v>
      </c>
      <c r="K83" s="51">
        <v>1.0331999999999999</v>
      </c>
      <c r="L83" s="51">
        <v>1.1709000000000001</v>
      </c>
      <c r="M83" s="51">
        <v>2.23E-2</v>
      </c>
      <c r="N83" s="52"/>
      <c r="O83" s="52"/>
      <c r="P83" s="52"/>
    </row>
    <row r="84" spans="1:16" ht="12.75" hidden="1" customHeight="1" x14ac:dyDescent="0.25">
      <c r="A84" s="35" t="s">
        <v>23</v>
      </c>
      <c r="B84" s="50">
        <v>67302.2</v>
      </c>
      <c r="C84" s="50">
        <v>3184.6120000000001</v>
      </c>
      <c r="D84" s="50">
        <v>54.683</v>
      </c>
      <c r="E84" s="50">
        <v>53268.557999999997</v>
      </c>
      <c r="F84" s="50">
        <v>963833.95400000003</v>
      </c>
      <c r="G84" s="50">
        <v>62010.495000000003</v>
      </c>
      <c r="H84" s="50">
        <v>2021.748</v>
      </c>
      <c r="I84" s="50">
        <v>8456.2440000000006</v>
      </c>
      <c r="J84" s="51">
        <v>0.8075</v>
      </c>
      <c r="K84" s="51">
        <v>1.0303</v>
      </c>
      <c r="L84" s="51">
        <v>1.1388</v>
      </c>
      <c r="M84" s="51">
        <v>2.29E-2</v>
      </c>
      <c r="N84" s="52"/>
      <c r="O84" s="52"/>
      <c r="P84" s="52"/>
    </row>
    <row r="85" spans="1:16" hidden="1" x14ac:dyDescent="0.25">
      <c r="A85" s="35" t="s">
        <v>24</v>
      </c>
      <c r="B85" s="50">
        <v>104601.81</v>
      </c>
      <c r="C85" s="50">
        <v>3872.5039999999999</v>
      </c>
      <c r="D85" s="50">
        <v>41.692999999999998</v>
      </c>
      <c r="E85" s="50">
        <v>50387.968000000001</v>
      </c>
      <c r="F85" s="50">
        <v>342633.908</v>
      </c>
      <c r="G85" s="50">
        <v>35341.786999999997</v>
      </c>
      <c r="H85" s="50">
        <v>1447.91</v>
      </c>
      <c r="I85" s="50">
        <v>7598.1729999999998</v>
      </c>
      <c r="J85" s="51">
        <v>0.80449999999999999</v>
      </c>
      <c r="K85" s="51">
        <v>1.0587</v>
      </c>
      <c r="L85" s="51">
        <v>1.1899</v>
      </c>
      <c r="M85" s="51">
        <v>2.3800000000000002E-2</v>
      </c>
      <c r="N85" s="22"/>
      <c r="O85" s="22"/>
    </row>
    <row r="86" spans="1:16" ht="12.75" hidden="1" customHeight="1" x14ac:dyDescent="0.25">
      <c r="A86" s="35" t="s">
        <v>25</v>
      </c>
      <c r="B86" s="50">
        <v>89778.13</v>
      </c>
      <c r="C86" s="50">
        <v>7380.616</v>
      </c>
      <c r="D86" s="50">
        <v>276.33</v>
      </c>
      <c r="E86" s="50">
        <v>66654.218999999997</v>
      </c>
      <c r="F86" s="50">
        <v>351219.16600000003</v>
      </c>
      <c r="G86" s="50">
        <v>16883.54</v>
      </c>
      <c r="H86" s="50">
        <v>818.12699999999995</v>
      </c>
      <c r="I86" s="50">
        <v>18898.669999999998</v>
      </c>
      <c r="J86" s="51">
        <v>0.80459999999999998</v>
      </c>
      <c r="K86" s="51">
        <v>1.0927</v>
      </c>
      <c r="L86" s="51">
        <v>1.2485999999999999</v>
      </c>
      <c r="M86" s="51">
        <v>2.4899999999999999E-2</v>
      </c>
      <c r="N86" s="52"/>
      <c r="O86" s="52"/>
      <c r="P86" s="52"/>
    </row>
    <row r="87" spans="1:16" hidden="1" x14ac:dyDescent="0.25">
      <c r="A87" s="35" t="s">
        <v>26</v>
      </c>
      <c r="B87" s="50">
        <v>125890.3</v>
      </c>
      <c r="C87" s="50">
        <v>4438.5950000000003</v>
      </c>
      <c r="D87" s="50">
        <v>196.3</v>
      </c>
      <c r="E87" s="50">
        <v>95925.4</v>
      </c>
      <c r="F87" s="50">
        <v>347832.87</v>
      </c>
      <c r="G87" s="50">
        <v>26721.576000000001</v>
      </c>
      <c r="H87" s="50">
        <v>805.81700000000001</v>
      </c>
      <c r="I87" s="50">
        <v>12861.246999999999</v>
      </c>
      <c r="J87" s="51">
        <v>0.80459999999999998</v>
      </c>
      <c r="K87" s="51">
        <v>1.1271</v>
      </c>
      <c r="L87" s="51">
        <v>1.32</v>
      </c>
      <c r="M87" s="51">
        <v>2.5700000000000001E-2</v>
      </c>
      <c r="N87" s="22"/>
      <c r="O87" s="22"/>
    </row>
    <row r="88" spans="1:16" hidden="1" x14ac:dyDescent="0.25">
      <c r="A88" s="35" t="s">
        <v>27</v>
      </c>
      <c r="B88" s="50">
        <v>153666.67800000001</v>
      </c>
      <c r="C88" s="50">
        <v>7071.8149999999996</v>
      </c>
      <c r="D88" s="50">
        <v>92.5</v>
      </c>
      <c r="E88" s="50">
        <v>103872.001</v>
      </c>
      <c r="F88" s="50">
        <v>399246.61200000002</v>
      </c>
      <c r="G88" s="50">
        <v>32988.644999999997</v>
      </c>
      <c r="H88" s="50">
        <v>855.3</v>
      </c>
      <c r="I88" s="50">
        <v>27334.931</v>
      </c>
      <c r="J88" s="51">
        <v>0.80459999999999998</v>
      </c>
      <c r="K88" s="51">
        <v>1.1334</v>
      </c>
      <c r="L88" s="51">
        <v>1.3150999999999999</v>
      </c>
      <c r="M88" s="51">
        <v>2.53E-2</v>
      </c>
      <c r="N88" s="22"/>
      <c r="O88" s="22"/>
    </row>
    <row r="89" spans="1:16" ht="11.25" hidden="1" customHeight="1" x14ac:dyDescent="0.25">
      <c r="A89" s="35" t="s">
        <v>28</v>
      </c>
      <c r="B89" s="50">
        <v>129606.1</v>
      </c>
      <c r="C89" s="50">
        <v>9482.2999999999993</v>
      </c>
      <c r="D89" s="50">
        <v>95.4</v>
      </c>
      <c r="E89" s="50">
        <v>124049.18</v>
      </c>
      <c r="F89" s="50">
        <v>400098.04200000002</v>
      </c>
      <c r="G89" s="50">
        <v>61858.14</v>
      </c>
      <c r="H89" s="50">
        <v>904.375</v>
      </c>
      <c r="I89" s="50">
        <v>14389.619000000001</v>
      </c>
      <c r="J89" s="51">
        <v>0.8044</v>
      </c>
      <c r="K89" s="51">
        <v>1.1455</v>
      </c>
      <c r="L89" s="51">
        <v>1.3315999999999999</v>
      </c>
      <c r="M89" s="51">
        <v>2.52E-2</v>
      </c>
      <c r="N89" s="22"/>
      <c r="O89" s="22"/>
    </row>
    <row r="90" spans="1:16" ht="13.5" hidden="1" customHeight="1" x14ac:dyDescent="0.25">
      <c r="A90" s="35" t="s">
        <v>29</v>
      </c>
      <c r="B90" s="50">
        <v>138024.03</v>
      </c>
      <c r="C90" s="50">
        <v>7647.7780000000002</v>
      </c>
      <c r="D90" s="50">
        <v>201.39400000000001</v>
      </c>
      <c r="E90" s="50">
        <v>128940.895</v>
      </c>
      <c r="F90" s="50">
        <v>368227.48499999999</v>
      </c>
      <c r="G90" s="50">
        <v>62951.86</v>
      </c>
      <c r="H90" s="50">
        <v>1629.4259999999999</v>
      </c>
      <c r="I90" s="50">
        <v>25265.383000000002</v>
      </c>
      <c r="J90" s="51">
        <v>0.80430000000000001</v>
      </c>
      <c r="K90" s="51">
        <v>1.1692</v>
      </c>
      <c r="L90" s="51">
        <v>1.3147</v>
      </c>
      <c r="M90" s="51">
        <v>2.5899999999999999E-2</v>
      </c>
      <c r="N90" s="22"/>
      <c r="O90" s="22"/>
    </row>
    <row r="91" spans="1:16" ht="12" hidden="1" customHeight="1" x14ac:dyDescent="0.25">
      <c r="A91" s="35" t="s">
        <v>30</v>
      </c>
      <c r="B91" s="50">
        <v>116729.776</v>
      </c>
      <c r="C91" s="50">
        <v>2985.4369999999999</v>
      </c>
      <c r="D91" s="50">
        <v>127.51</v>
      </c>
      <c r="E91" s="50">
        <v>101737.54300000001</v>
      </c>
      <c r="F91" s="50">
        <v>384185.47499999998</v>
      </c>
      <c r="G91" s="50">
        <v>93434.091</v>
      </c>
      <c r="H91" s="50">
        <v>1195.933</v>
      </c>
      <c r="I91" s="50">
        <v>20610.071</v>
      </c>
      <c r="J91" s="51">
        <v>0.80410000000000004</v>
      </c>
      <c r="K91" s="51">
        <v>1.1897</v>
      </c>
      <c r="L91" s="51">
        <v>1.3037000000000001</v>
      </c>
      <c r="M91" s="51">
        <v>2.7099999999999999E-2</v>
      </c>
      <c r="N91" s="22"/>
      <c r="O91" s="22"/>
    </row>
    <row r="92" spans="1:16" ht="12" hidden="1" customHeight="1" x14ac:dyDescent="0.25">
      <c r="A92" s="35" t="s">
        <v>31</v>
      </c>
      <c r="B92" s="50">
        <v>109206.54</v>
      </c>
      <c r="C92" s="50">
        <v>2056.6030000000001</v>
      </c>
      <c r="D92" s="50">
        <v>45.061999999999998</v>
      </c>
      <c r="E92" s="50">
        <v>116572.2</v>
      </c>
      <c r="F92" s="50">
        <v>405544.68300000002</v>
      </c>
      <c r="G92" s="50">
        <v>54104.040999999997</v>
      </c>
      <c r="H92" s="50">
        <v>658.23</v>
      </c>
      <c r="I92" s="50">
        <v>9988.2579999999998</v>
      </c>
      <c r="J92" s="51">
        <v>0.80389999999999995</v>
      </c>
      <c r="K92" s="51">
        <v>1.1948000000000001</v>
      </c>
      <c r="L92" s="51">
        <v>1.3434999999999999</v>
      </c>
      <c r="M92" s="51">
        <v>2.76E-2</v>
      </c>
      <c r="N92" s="22"/>
      <c r="O92" s="22"/>
    </row>
    <row r="93" spans="1:16" ht="15" hidden="1" customHeight="1" x14ac:dyDescent="0.25">
      <c r="A93" s="35" t="s">
        <v>32</v>
      </c>
      <c r="B93" s="50">
        <v>167095.723</v>
      </c>
      <c r="C93" s="50">
        <v>4483.652</v>
      </c>
      <c r="D93" s="50">
        <v>65.257999999999996</v>
      </c>
      <c r="E93" s="50">
        <v>142240.41500000001</v>
      </c>
      <c r="F93" s="50">
        <v>541776.61199999996</v>
      </c>
      <c r="G93" s="50">
        <v>115415.5</v>
      </c>
      <c r="H93" s="50">
        <v>1546.625</v>
      </c>
      <c r="I93" s="50">
        <v>20030.07</v>
      </c>
      <c r="J93" s="51">
        <v>0.80400000000000005</v>
      </c>
      <c r="K93" s="51">
        <v>1.1736</v>
      </c>
      <c r="L93" s="51">
        <v>1.3087</v>
      </c>
      <c r="M93" s="51">
        <v>2.6599999999999999E-2</v>
      </c>
      <c r="N93" s="22"/>
      <c r="O93" s="22"/>
    </row>
    <row r="94" spans="1:16" s="39" customFormat="1" ht="13.5" customHeight="1" x14ac:dyDescent="0.25">
      <c r="A94" s="35" t="s">
        <v>36</v>
      </c>
      <c r="B94" s="36">
        <f t="shared" ref="B94:I94" si="5">SUM(B95:B106)</f>
        <v>1241631.5319999997</v>
      </c>
      <c r="C94" s="36">
        <f t="shared" ref="C94:D94" si="6">SUM(C95:C106)</f>
        <v>105070.36199999999</v>
      </c>
      <c r="D94" s="36">
        <f t="shared" si="6"/>
        <v>1921.5920000000001</v>
      </c>
      <c r="E94" s="36">
        <f t="shared" si="5"/>
        <v>2109420.1829999997</v>
      </c>
      <c r="F94" s="36">
        <f t="shared" si="5"/>
        <v>5201586.341</v>
      </c>
      <c r="G94" s="36">
        <f t="shared" ref="G94" si="7">SUM(G95:G106)</f>
        <v>1017936.0349999999</v>
      </c>
      <c r="H94" s="36">
        <f t="shared" si="5"/>
        <v>18321.652000000002</v>
      </c>
      <c r="I94" s="36">
        <f t="shared" si="5"/>
        <v>517596.31599999999</v>
      </c>
      <c r="J94" s="37">
        <v>0.8034</v>
      </c>
      <c r="K94" s="37">
        <v>1.0676000000000001</v>
      </c>
      <c r="L94" s="37">
        <v>1.2455000000000001</v>
      </c>
      <c r="M94" s="37">
        <v>2.6200000000000001E-2</v>
      </c>
      <c r="N94" s="15"/>
      <c r="O94" s="15"/>
    </row>
    <row r="95" spans="1:16" ht="12.75" hidden="1" customHeight="1" x14ac:dyDescent="0.25">
      <c r="A95" s="35" t="s">
        <v>21</v>
      </c>
      <c r="B95" s="50">
        <v>77426.370999999999</v>
      </c>
      <c r="C95" s="50">
        <v>3719.2829999999999</v>
      </c>
      <c r="D95" s="50">
        <v>62.127000000000002</v>
      </c>
      <c r="E95" s="50">
        <v>91648.387000000002</v>
      </c>
      <c r="F95" s="50">
        <v>359476.80200000003</v>
      </c>
      <c r="G95" s="50">
        <v>101446.54700000001</v>
      </c>
      <c r="H95" s="50">
        <v>829.33600000000001</v>
      </c>
      <c r="I95" s="50">
        <v>15197.787</v>
      </c>
      <c r="J95" s="51">
        <v>0.80449999999999999</v>
      </c>
      <c r="K95" s="51">
        <v>1.1448</v>
      </c>
      <c r="L95" s="51">
        <v>1.304</v>
      </c>
      <c r="M95" s="51">
        <v>2.6700000000000002E-2</v>
      </c>
      <c r="N95" s="22"/>
      <c r="O95" s="22"/>
    </row>
    <row r="96" spans="1:16" ht="12.75" hidden="1" customHeight="1" x14ac:dyDescent="0.25">
      <c r="A96" s="35" t="s">
        <v>22</v>
      </c>
      <c r="B96" s="50">
        <v>75556.016000000003</v>
      </c>
      <c r="C96" s="50">
        <v>4323.2510000000002</v>
      </c>
      <c r="D96" s="50">
        <v>61.027999999999999</v>
      </c>
      <c r="E96" s="50">
        <v>76400.320000000007</v>
      </c>
      <c r="F96" s="50">
        <v>397641.61499999999</v>
      </c>
      <c r="G96" s="50">
        <v>67210.979000000007</v>
      </c>
      <c r="H96" s="50">
        <v>2011.867</v>
      </c>
      <c r="I96" s="50">
        <v>99625.23</v>
      </c>
      <c r="J96" s="51">
        <v>0.80449999999999999</v>
      </c>
      <c r="K96" s="51">
        <v>1.0973999999999999</v>
      </c>
      <c r="L96" s="51">
        <v>1.2656000000000001</v>
      </c>
      <c r="M96" s="51">
        <v>2.6499999999999999E-2</v>
      </c>
      <c r="N96" s="22"/>
      <c r="O96" s="22"/>
    </row>
    <row r="97" spans="1:15" ht="12.75" hidden="1" customHeight="1" x14ac:dyDescent="0.25">
      <c r="A97" s="35" t="s">
        <v>23</v>
      </c>
      <c r="B97" s="50">
        <v>99003.093999999997</v>
      </c>
      <c r="C97" s="50">
        <v>3604.174</v>
      </c>
      <c r="D97" s="50">
        <v>106.89100000000001</v>
      </c>
      <c r="E97" s="50">
        <v>115358.989</v>
      </c>
      <c r="F97" s="50">
        <v>390132.01500000001</v>
      </c>
      <c r="G97" s="50">
        <v>82315.119000000006</v>
      </c>
      <c r="H97" s="50">
        <v>1727.749</v>
      </c>
      <c r="I97" s="50">
        <v>24437.504000000001</v>
      </c>
      <c r="J97" s="51">
        <v>0.80430000000000001</v>
      </c>
      <c r="K97" s="51">
        <v>1.0931999999999999</v>
      </c>
      <c r="L97" s="51">
        <v>1.216</v>
      </c>
      <c r="M97" s="51">
        <v>2.7099999999999999E-2</v>
      </c>
      <c r="N97" s="22"/>
      <c r="O97" s="22"/>
    </row>
    <row r="98" spans="1:15" ht="12.75" hidden="1" customHeight="1" x14ac:dyDescent="0.25">
      <c r="A98" s="35" t="s">
        <v>24</v>
      </c>
      <c r="B98" s="50">
        <v>91281.262000000002</v>
      </c>
      <c r="C98" s="50">
        <v>4569.3379999999997</v>
      </c>
      <c r="D98" s="50">
        <v>90.417000000000002</v>
      </c>
      <c r="E98" s="50">
        <v>124566.735</v>
      </c>
      <c r="F98" s="50">
        <v>426253.25</v>
      </c>
      <c r="G98" s="50">
        <v>93613.751000000004</v>
      </c>
      <c r="H98" s="50">
        <v>1569.9770000000001</v>
      </c>
      <c r="I98" s="50">
        <v>182130.79699999999</v>
      </c>
      <c r="J98" s="51">
        <v>0.8044</v>
      </c>
      <c r="K98" s="51">
        <v>1.0790999999999999</v>
      </c>
      <c r="L98" s="51">
        <v>1.2343999999999999</v>
      </c>
      <c r="M98" s="51">
        <v>2.75E-2</v>
      </c>
      <c r="N98" s="52"/>
      <c r="O98" s="52"/>
    </row>
    <row r="99" spans="1:15" ht="12.75" hidden="1" customHeight="1" x14ac:dyDescent="0.25">
      <c r="A99" s="35" t="s">
        <v>25</v>
      </c>
      <c r="B99" s="50">
        <v>88176.316000000006</v>
      </c>
      <c r="C99" s="50">
        <v>13312.352000000001</v>
      </c>
      <c r="D99" s="50">
        <v>257.06599999999997</v>
      </c>
      <c r="E99" s="50">
        <v>146380.83300000001</v>
      </c>
      <c r="F99" s="50">
        <v>434590.25</v>
      </c>
      <c r="G99" s="50">
        <v>69953.478000000003</v>
      </c>
      <c r="H99" s="50">
        <v>1410.204</v>
      </c>
      <c r="I99" s="50">
        <v>15094.53</v>
      </c>
      <c r="J99" s="51">
        <v>0.8044</v>
      </c>
      <c r="K99" s="51">
        <v>1.0117</v>
      </c>
      <c r="L99" s="51">
        <v>1.1760999999999999</v>
      </c>
      <c r="M99" s="51">
        <v>2.6200000000000001E-2</v>
      </c>
      <c r="N99" s="22"/>
      <c r="O99" s="22"/>
    </row>
    <row r="100" spans="1:15" hidden="1" x14ac:dyDescent="0.25">
      <c r="A100" s="35" t="s">
        <v>26</v>
      </c>
      <c r="B100" s="50">
        <v>144593.58499999999</v>
      </c>
      <c r="C100" s="50">
        <v>10995.01</v>
      </c>
      <c r="D100" s="50">
        <v>267.90800000000002</v>
      </c>
      <c r="E100" s="50">
        <v>161146.663</v>
      </c>
      <c r="F100" s="50">
        <v>406866.23700000002</v>
      </c>
      <c r="G100" s="53">
        <v>62255.271999999997</v>
      </c>
      <c r="H100" s="50">
        <v>926.11699999999996</v>
      </c>
      <c r="I100" s="53">
        <v>23772.27</v>
      </c>
      <c r="J100" s="54">
        <v>0.80430000000000001</v>
      </c>
      <c r="K100" s="54">
        <v>0.98209999999999997</v>
      </c>
      <c r="L100" s="54">
        <v>1.1907000000000001</v>
      </c>
      <c r="M100" s="54">
        <v>2.5600000000000001E-2</v>
      </c>
    </row>
    <row r="101" spans="1:15" ht="12.75" hidden="1" customHeight="1" x14ac:dyDescent="0.25">
      <c r="A101" s="35" t="s">
        <v>27</v>
      </c>
      <c r="B101" s="50">
        <v>115104.59</v>
      </c>
      <c r="C101" s="50">
        <v>8155.8890000000001</v>
      </c>
      <c r="D101" s="50">
        <v>160.465</v>
      </c>
      <c r="E101" s="50">
        <v>180300.98800000001</v>
      </c>
      <c r="F101" s="50">
        <v>435664.891</v>
      </c>
      <c r="G101" s="50">
        <v>74029.982000000004</v>
      </c>
      <c r="H101" s="50">
        <v>1295.519</v>
      </c>
      <c r="I101" s="50">
        <v>27969.449000000001</v>
      </c>
      <c r="J101" s="51">
        <v>0.80420000000000003</v>
      </c>
      <c r="K101" s="51">
        <v>1.0230999999999999</v>
      </c>
      <c r="L101" s="51">
        <v>1.2334000000000001</v>
      </c>
      <c r="M101" s="51">
        <v>2.5999999999999999E-2</v>
      </c>
    </row>
    <row r="102" spans="1:15" ht="12.75" hidden="1" customHeight="1" x14ac:dyDescent="0.25">
      <c r="A102" s="35" t="s">
        <v>28</v>
      </c>
      <c r="B102" s="50">
        <v>98571.346999999994</v>
      </c>
      <c r="C102" s="50">
        <v>6999.2839999999997</v>
      </c>
      <c r="D102" s="50">
        <v>117.05200000000001</v>
      </c>
      <c r="E102" s="50">
        <v>187933.35200000001</v>
      </c>
      <c r="F102" s="50">
        <v>366248.24300000002</v>
      </c>
      <c r="G102" s="50">
        <v>84301.71</v>
      </c>
      <c r="H102" s="50">
        <v>3114.7</v>
      </c>
      <c r="I102" s="50">
        <v>22731.232</v>
      </c>
      <c r="J102" s="51">
        <v>0.80420000000000003</v>
      </c>
      <c r="K102" s="51">
        <v>1.0369999999999999</v>
      </c>
      <c r="L102" s="51">
        <v>1.2616000000000001</v>
      </c>
      <c r="M102" s="51">
        <v>2.6200000000000001E-2</v>
      </c>
      <c r="N102" s="22"/>
    </row>
    <row r="103" spans="1:15" hidden="1" x14ac:dyDescent="0.25">
      <c r="A103" s="35" t="s">
        <v>29</v>
      </c>
      <c r="B103" s="50">
        <v>107756.766</v>
      </c>
      <c r="C103" s="50">
        <v>6877.8389999999999</v>
      </c>
      <c r="D103" s="50">
        <v>123.053</v>
      </c>
      <c r="E103" s="50">
        <v>241194.72399999999</v>
      </c>
      <c r="F103" s="50">
        <v>423028.20500000002</v>
      </c>
      <c r="G103" s="50">
        <v>72178.25</v>
      </c>
      <c r="H103" s="50">
        <v>1763.8420000000001</v>
      </c>
      <c r="I103" s="50">
        <v>30545.037</v>
      </c>
      <c r="J103" s="51">
        <v>0.80400000000000005</v>
      </c>
      <c r="K103" s="51">
        <v>1.0452999999999999</v>
      </c>
      <c r="L103" s="51">
        <v>1.2569999999999999</v>
      </c>
      <c r="M103" s="51">
        <v>2.58E-2</v>
      </c>
    </row>
    <row r="104" spans="1:15" ht="12.75" hidden="1" customHeight="1" x14ac:dyDescent="0.25">
      <c r="A104" s="35" t="s">
        <v>30</v>
      </c>
      <c r="B104" s="50">
        <v>99728.346999999994</v>
      </c>
      <c r="C104" s="50">
        <v>13908.259</v>
      </c>
      <c r="D104" s="50">
        <v>151.364</v>
      </c>
      <c r="E104" s="50">
        <v>224867.20000000001</v>
      </c>
      <c r="F104" s="50">
        <v>453385.39399999997</v>
      </c>
      <c r="G104" s="50">
        <v>102043.88800000001</v>
      </c>
      <c r="H104" s="50">
        <v>1240.463</v>
      </c>
      <c r="I104" s="50">
        <v>19539.486000000001</v>
      </c>
      <c r="J104" s="51">
        <v>0.80259999999999998</v>
      </c>
      <c r="K104" s="51">
        <v>1.1100000000000001</v>
      </c>
      <c r="L104" s="51">
        <v>1.2803</v>
      </c>
      <c r="M104" s="51">
        <v>2.6100000000000002E-2</v>
      </c>
    </row>
    <row r="105" spans="1:15" hidden="1" x14ac:dyDescent="0.25">
      <c r="A105" s="35" t="s">
        <v>31</v>
      </c>
      <c r="B105" s="50">
        <v>119419.003</v>
      </c>
      <c r="C105" s="50">
        <v>14378.62</v>
      </c>
      <c r="D105" s="50">
        <v>222.76400000000001</v>
      </c>
      <c r="E105" s="50">
        <v>257273.60500000001</v>
      </c>
      <c r="F105" s="50">
        <v>475721.62400000001</v>
      </c>
      <c r="G105" s="50">
        <v>82694.2</v>
      </c>
      <c r="H105" s="50">
        <v>1156.7180000000001</v>
      </c>
      <c r="I105" s="50">
        <v>32290.899000000001</v>
      </c>
      <c r="J105" s="51">
        <v>0.80110000000000003</v>
      </c>
      <c r="K105" s="51">
        <v>1.0908</v>
      </c>
      <c r="L105" s="51">
        <v>1.2818000000000001</v>
      </c>
      <c r="M105" s="51">
        <v>2.5499999999999998E-2</v>
      </c>
    </row>
    <row r="106" spans="1:15" ht="12.75" hidden="1" customHeight="1" x14ac:dyDescent="0.25">
      <c r="A106" s="35" t="s">
        <v>32</v>
      </c>
      <c r="B106" s="50">
        <v>125014.83500000001</v>
      </c>
      <c r="C106" s="50">
        <v>14227.063</v>
      </c>
      <c r="D106" s="50">
        <v>301.45699999999999</v>
      </c>
      <c r="E106" s="50">
        <v>302348.38699999999</v>
      </c>
      <c r="F106" s="50">
        <v>632577.81499999994</v>
      </c>
      <c r="G106" s="50">
        <v>125892.859</v>
      </c>
      <c r="H106" s="50">
        <v>1275.1600000000001</v>
      </c>
      <c r="I106" s="50">
        <v>24262.095000000001</v>
      </c>
      <c r="J106" s="51">
        <v>0.8</v>
      </c>
      <c r="K106" s="51">
        <v>1.0559000000000001</v>
      </c>
      <c r="L106" s="51">
        <v>1.2490000000000001</v>
      </c>
      <c r="M106" s="51">
        <v>2.5700000000000001E-2</v>
      </c>
    </row>
    <row r="107" spans="1:15" s="39" customFormat="1" ht="12.75" customHeight="1" x14ac:dyDescent="0.25">
      <c r="A107" s="35" t="s">
        <v>37</v>
      </c>
      <c r="B107" s="36">
        <v>1945544.7090000003</v>
      </c>
      <c r="C107" s="36">
        <v>238170.62299999996</v>
      </c>
      <c r="D107" s="36">
        <v>2787.7400000000002</v>
      </c>
      <c r="E107" s="36">
        <v>5184421.6159999995</v>
      </c>
      <c r="F107" s="36">
        <v>6441962.9060000004</v>
      </c>
      <c r="G107" s="36">
        <v>1361852.9269999999</v>
      </c>
      <c r="H107" s="36">
        <v>23984.766999999996</v>
      </c>
      <c r="I107" s="36">
        <v>392508.76299999998</v>
      </c>
      <c r="J107" s="37">
        <v>0.78990000000000005</v>
      </c>
      <c r="K107" s="37">
        <v>1.0938000000000001</v>
      </c>
      <c r="L107" s="37">
        <v>1.2679</v>
      </c>
      <c r="M107" s="37">
        <v>2.6800000000000001E-2</v>
      </c>
    </row>
    <row r="108" spans="1:15" hidden="1" x14ac:dyDescent="0.25">
      <c r="A108" s="35" t="s">
        <v>21</v>
      </c>
      <c r="B108" s="50">
        <v>102105.66899999999</v>
      </c>
      <c r="C108" s="50">
        <v>14213.53</v>
      </c>
      <c r="D108" s="50">
        <v>89.983999999999995</v>
      </c>
      <c r="E108" s="50">
        <v>241208.18</v>
      </c>
      <c r="F108" s="50">
        <v>419804.50400000002</v>
      </c>
      <c r="G108" s="50">
        <v>74566.534</v>
      </c>
      <c r="H108" s="50">
        <v>1386.6679999999999</v>
      </c>
      <c r="I108" s="50">
        <v>17052.978999999999</v>
      </c>
      <c r="J108" s="51">
        <v>0.79859999999999998</v>
      </c>
      <c r="K108" s="51">
        <v>1.0570999999999999</v>
      </c>
      <c r="L108" s="51">
        <v>1.2639</v>
      </c>
      <c r="M108" s="51">
        <v>2.6100000000000002E-2</v>
      </c>
    </row>
    <row r="109" spans="1:15" ht="12.75" hidden="1" customHeight="1" x14ac:dyDescent="0.25">
      <c r="A109" s="35" t="s">
        <v>22</v>
      </c>
      <c r="B109" s="50">
        <v>104361.966</v>
      </c>
      <c r="C109" s="50">
        <v>13739.593999999999</v>
      </c>
      <c r="D109" s="50">
        <v>141.119</v>
      </c>
      <c r="E109" s="50">
        <v>173760.56299999999</v>
      </c>
      <c r="F109" s="50">
        <v>457206.04</v>
      </c>
      <c r="G109" s="50">
        <v>64136.527999999998</v>
      </c>
      <c r="H109" s="50">
        <v>1539.3610000000001</v>
      </c>
      <c r="I109" s="50">
        <v>29913.798999999999</v>
      </c>
      <c r="J109" s="51">
        <v>0.79630000000000001</v>
      </c>
      <c r="K109" s="51">
        <v>1.0857000000000001</v>
      </c>
      <c r="L109" s="51">
        <v>1.2896000000000001</v>
      </c>
      <c r="M109" s="51">
        <v>2.6800000000000001E-2</v>
      </c>
    </row>
    <row r="110" spans="1:15" ht="12.75" hidden="1" customHeight="1" x14ac:dyDescent="0.25">
      <c r="A110" s="35" t="s">
        <v>23</v>
      </c>
      <c r="B110" s="50">
        <v>119967.808</v>
      </c>
      <c r="C110" s="50">
        <v>10416.371999999999</v>
      </c>
      <c r="D110" s="50">
        <v>290.12799999999999</v>
      </c>
      <c r="E110" s="50">
        <v>229525.18900000001</v>
      </c>
      <c r="F110" s="50">
        <v>526040.696</v>
      </c>
      <c r="G110" s="55">
        <v>75044.502999999997</v>
      </c>
      <c r="H110" s="50">
        <v>1615.5609999999999</v>
      </c>
      <c r="I110" s="55">
        <v>25673.571</v>
      </c>
      <c r="J110" s="56">
        <v>0.79769999999999996</v>
      </c>
      <c r="K110" s="56">
        <v>1.1073</v>
      </c>
      <c r="L110" s="56">
        <v>1.2908999999999999</v>
      </c>
      <c r="M110" s="56">
        <v>2.76E-2</v>
      </c>
    </row>
    <row r="111" spans="1:15" ht="12.75" hidden="1" customHeight="1" x14ac:dyDescent="0.25">
      <c r="A111" s="35" t="s">
        <v>24</v>
      </c>
      <c r="B111" s="50">
        <v>120598.04</v>
      </c>
      <c r="C111" s="50">
        <v>17601.834999999999</v>
      </c>
      <c r="D111" s="50">
        <v>360.85199999999998</v>
      </c>
      <c r="E111" s="50">
        <v>316054.02600000001</v>
      </c>
      <c r="F111" s="50">
        <v>425727.57500000001</v>
      </c>
      <c r="G111" s="50">
        <v>103693.11</v>
      </c>
      <c r="H111" s="50">
        <v>934.75300000000004</v>
      </c>
      <c r="I111" s="50">
        <v>30545.616000000002</v>
      </c>
      <c r="J111" s="51">
        <v>0.79279999999999995</v>
      </c>
      <c r="K111" s="51">
        <v>1.1408</v>
      </c>
      <c r="L111" s="51">
        <v>1.2996000000000001</v>
      </c>
      <c r="M111" s="51">
        <v>2.8000000000000001E-2</v>
      </c>
    </row>
    <row r="112" spans="1:15" ht="12.75" hidden="1" customHeight="1" x14ac:dyDescent="0.25">
      <c r="A112" s="35" t="s">
        <v>25</v>
      </c>
      <c r="B112" s="50">
        <v>155228.37100000001</v>
      </c>
      <c r="C112" s="50">
        <v>18775.87</v>
      </c>
      <c r="D112" s="50">
        <v>159.87200000000001</v>
      </c>
      <c r="E112" s="50">
        <v>314987.408</v>
      </c>
      <c r="F112" s="50">
        <v>441117.43599999999</v>
      </c>
      <c r="G112" s="50">
        <v>99765.827000000005</v>
      </c>
      <c r="H112" s="50">
        <v>1067.088</v>
      </c>
      <c r="I112" s="50">
        <v>27836.190999999999</v>
      </c>
      <c r="J112" s="51">
        <v>0.79120000000000001</v>
      </c>
      <c r="K112" s="51">
        <v>1.1369</v>
      </c>
      <c r="L112" s="51">
        <v>1.2979000000000001</v>
      </c>
      <c r="M112" s="51">
        <v>2.8000000000000001E-2</v>
      </c>
    </row>
    <row r="113" spans="1:13" ht="12.75" hidden="1" customHeight="1" x14ac:dyDescent="0.25">
      <c r="A113" s="35" t="s">
        <v>26</v>
      </c>
      <c r="B113" s="50">
        <v>174809.37400000001</v>
      </c>
      <c r="C113" s="50">
        <v>18366.603999999999</v>
      </c>
      <c r="D113" s="50">
        <v>104.58799999999999</v>
      </c>
      <c r="E113" s="50">
        <v>453633.92</v>
      </c>
      <c r="F113" s="50">
        <v>321162.185</v>
      </c>
      <c r="G113" s="50">
        <v>101415.985</v>
      </c>
      <c r="H113" s="50">
        <v>2120.5650000000001</v>
      </c>
      <c r="I113" s="50">
        <v>24714.348999999998</v>
      </c>
      <c r="J113" s="51">
        <v>0.78820000000000001</v>
      </c>
      <c r="K113" s="51">
        <v>1.1318999999999999</v>
      </c>
      <c r="L113" s="51">
        <v>1.2943</v>
      </c>
      <c r="M113" s="51">
        <v>2.7799999999999998E-2</v>
      </c>
    </row>
    <row r="114" spans="1:13" ht="12.75" hidden="1" customHeight="1" x14ac:dyDescent="0.25">
      <c r="A114" s="35" t="s">
        <v>27</v>
      </c>
      <c r="B114" s="50">
        <v>176602.405</v>
      </c>
      <c r="C114" s="50">
        <v>24064.444</v>
      </c>
      <c r="D114" s="50">
        <v>110.44199999999999</v>
      </c>
      <c r="E114" s="50">
        <v>522556.935</v>
      </c>
      <c r="F114" s="50">
        <v>432046.348</v>
      </c>
      <c r="G114" s="50">
        <v>140954.94</v>
      </c>
      <c r="H114" s="50">
        <v>2754.6529999999998</v>
      </c>
      <c r="I114" s="50">
        <v>39824.404000000002</v>
      </c>
      <c r="J114" s="51">
        <v>0.78710000000000002</v>
      </c>
      <c r="K114" s="51">
        <v>1.1227</v>
      </c>
      <c r="L114" s="51">
        <v>1.278</v>
      </c>
      <c r="M114" s="51">
        <v>2.7900000000000001E-2</v>
      </c>
    </row>
    <row r="115" spans="1:13" ht="12.75" hidden="1" customHeight="1" x14ac:dyDescent="0.25">
      <c r="A115" s="35" t="s">
        <v>28</v>
      </c>
      <c r="B115" s="50">
        <v>186949.98199999999</v>
      </c>
      <c r="C115" s="50">
        <v>23056.333999999999</v>
      </c>
      <c r="D115" s="50">
        <v>295.16399999999999</v>
      </c>
      <c r="E115" s="50">
        <v>556885.94299999997</v>
      </c>
      <c r="F115" s="50">
        <v>484931.98300000001</v>
      </c>
      <c r="G115" s="50">
        <v>96046.164000000004</v>
      </c>
      <c r="H115" s="50">
        <v>1775.5050000000001</v>
      </c>
      <c r="I115" s="50">
        <v>45618.358999999997</v>
      </c>
      <c r="J115" s="51">
        <v>0.78669999999999995</v>
      </c>
      <c r="K115" s="51">
        <v>1.1237999999999999</v>
      </c>
      <c r="L115" s="51">
        <v>1.2939000000000001</v>
      </c>
      <c r="M115" s="51">
        <v>2.7099999999999999E-2</v>
      </c>
    </row>
    <row r="116" spans="1:13" ht="12.75" hidden="1" customHeight="1" x14ac:dyDescent="0.25">
      <c r="A116" s="35" t="s">
        <v>29</v>
      </c>
      <c r="B116" s="50">
        <v>211066.53599999999</v>
      </c>
      <c r="C116" s="50">
        <v>15479.164000000001</v>
      </c>
      <c r="D116" s="50">
        <v>427.95299999999997</v>
      </c>
      <c r="E116" s="50">
        <v>703701.245</v>
      </c>
      <c r="F116" s="50">
        <v>624028.995</v>
      </c>
      <c r="G116" s="50">
        <v>167597.087</v>
      </c>
      <c r="H116" s="50">
        <v>3195.2939999999999</v>
      </c>
      <c r="I116" s="50">
        <v>33920.669000000002</v>
      </c>
      <c r="J116" s="51">
        <v>0.78690000000000004</v>
      </c>
      <c r="K116" s="51">
        <v>1.0815999999999999</v>
      </c>
      <c r="L116" s="51">
        <v>1.2537</v>
      </c>
      <c r="M116" s="51">
        <v>2.5399999999999999E-2</v>
      </c>
    </row>
    <row r="117" spans="1:13" ht="12.75" hidden="1" customHeight="1" x14ac:dyDescent="0.25">
      <c r="A117" s="35" t="s">
        <v>30</v>
      </c>
      <c r="B117" s="50">
        <v>179368.802</v>
      </c>
      <c r="C117" s="50">
        <v>22496.028999999999</v>
      </c>
      <c r="D117" s="50">
        <v>142.84700000000001</v>
      </c>
      <c r="E117" s="50">
        <v>636698.73699999996</v>
      </c>
      <c r="F117" s="50">
        <v>723172.57900000003</v>
      </c>
      <c r="G117" s="50">
        <v>149176.42600000001</v>
      </c>
      <c r="H117" s="50">
        <v>2664.7060000000001</v>
      </c>
      <c r="I117" s="50">
        <v>54416.038</v>
      </c>
      <c r="J117" s="51">
        <v>0.78720000000000001</v>
      </c>
      <c r="K117" s="51">
        <v>1.0786</v>
      </c>
      <c r="L117" s="51">
        <v>1.2399</v>
      </c>
      <c r="M117" s="51">
        <v>2.81E-2</v>
      </c>
    </row>
    <row r="118" spans="1:13" ht="12.75" hidden="1" customHeight="1" x14ac:dyDescent="0.25">
      <c r="A118" s="35" t="s">
        <v>31</v>
      </c>
      <c r="B118" s="50">
        <v>142439.95000000001</v>
      </c>
      <c r="C118" s="50">
        <v>18304.253000000001</v>
      </c>
      <c r="D118" s="50">
        <v>241.34399999999999</v>
      </c>
      <c r="E118" s="50">
        <v>482529.54</v>
      </c>
      <c r="F118" s="50">
        <v>702252.83600000001</v>
      </c>
      <c r="G118" s="50">
        <v>125263.439</v>
      </c>
      <c r="H118" s="50">
        <v>2083.5030000000002</v>
      </c>
      <c r="I118" s="50">
        <v>29960.663</v>
      </c>
      <c r="J118" s="51">
        <v>0.78720000000000001</v>
      </c>
      <c r="K118" s="51">
        <v>1.0649</v>
      </c>
      <c r="L118" s="51">
        <v>1.2497</v>
      </c>
      <c r="M118" s="51">
        <v>2.5100000000000001E-2</v>
      </c>
    </row>
    <row r="119" spans="1:13" ht="12.75" hidden="1" customHeight="1" x14ac:dyDescent="0.25">
      <c r="A119" s="35" t="s">
        <v>32</v>
      </c>
      <c r="B119" s="50">
        <v>272045.80599999998</v>
      </c>
      <c r="C119" s="50">
        <v>41656.593999999997</v>
      </c>
      <c r="D119" s="50">
        <v>423.447</v>
      </c>
      <c r="E119" s="50">
        <v>552879.93000000005</v>
      </c>
      <c r="F119" s="50">
        <v>884471.72900000005</v>
      </c>
      <c r="G119" s="50">
        <v>164192.38399999999</v>
      </c>
      <c r="H119" s="50">
        <v>2847.11</v>
      </c>
      <c r="I119" s="50">
        <v>33032.125</v>
      </c>
      <c r="J119" s="51">
        <v>0.78690000000000004</v>
      </c>
      <c r="K119" s="51">
        <v>1.0357000000000001</v>
      </c>
      <c r="L119" s="51">
        <v>1.2305999999999999</v>
      </c>
      <c r="M119" s="51">
        <v>2.47E-2</v>
      </c>
    </row>
    <row r="120" spans="1:13" s="39" customFormat="1" ht="12.75" customHeight="1" x14ac:dyDescent="0.25">
      <c r="A120" s="35" t="s">
        <v>38</v>
      </c>
      <c r="B120" s="36">
        <v>2596120.3679999998</v>
      </c>
      <c r="C120" s="36">
        <v>406868.22400000005</v>
      </c>
      <c r="D120" s="36">
        <v>3475.4500000000003</v>
      </c>
      <c r="E120" s="36">
        <v>9467063.0490000024</v>
      </c>
      <c r="F120" s="36">
        <v>9169283.307</v>
      </c>
      <c r="G120" s="36">
        <v>2433322.5110000004</v>
      </c>
      <c r="H120" s="36">
        <v>27890.050000000003</v>
      </c>
      <c r="I120" s="36">
        <v>444433.15500000003</v>
      </c>
      <c r="J120" s="37">
        <v>0.78600000000000003</v>
      </c>
      <c r="K120" s="37">
        <v>1.01</v>
      </c>
      <c r="L120" s="37">
        <v>1.2448999999999999</v>
      </c>
      <c r="M120" s="37">
        <v>2.4899999999999999E-2</v>
      </c>
    </row>
    <row r="121" spans="1:13" ht="13.5" hidden="1" customHeight="1" x14ac:dyDescent="0.25">
      <c r="A121" s="35" t="s">
        <v>21</v>
      </c>
      <c r="B121" s="50">
        <v>188875.149</v>
      </c>
      <c r="C121" s="50">
        <v>9932.3989999999994</v>
      </c>
      <c r="D121" s="50">
        <v>120.51</v>
      </c>
      <c r="E121" s="50">
        <v>454940.08899999998</v>
      </c>
      <c r="F121" s="50">
        <v>697651.94799999997</v>
      </c>
      <c r="G121" s="50">
        <v>120687.685</v>
      </c>
      <c r="H121" s="50">
        <v>2445.569</v>
      </c>
      <c r="I121" s="50">
        <v>57771.040999999997</v>
      </c>
      <c r="J121" s="51">
        <v>0.78649999999999998</v>
      </c>
      <c r="K121" s="51">
        <v>1.0145999999999999</v>
      </c>
      <c r="L121" s="51">
        <v>1.2249000000000001</v>
      </c>
      <c r="M121" s="51">
        <v>2.4799999999999999E-2</v>
      </c>
    </row>
    <row r="122" spans="1:13" ht="13.5" hidden="1" customHeight="1" x14ac:dyDescent="0.25">
      <c r="A122" s="35" t="s">
        <v>22</v>
      </c>
      <c r="B122" s="50">
        <v>150125.43799999999</v>
      </c>
      <c r="C122" s="50">
        <v>9469.9060000000009</v>
      </c>
      <c r="D122" s="50">
        <v>99.608999999999995</v>
      </c>
      <c r="E122" s="50">
        <v>366928.54700000002</v>
      </c>
      <c r="F122" s="50">
        <v>585760.84499999997</v>
      </c>
      <c r="G122" s="50">
        <v>98782.164000000004</v>
      </c>
      <c r="H122" s="50">
        <v>1635.848</v>
      </c>
      <c r="I122" s="50">
        <v>27187.47</v>
      </c>
      <c r="J122" s="51">
        <v>0.78639999999999999</v>
      </c>
      <c r="K122" s="51">
        <v>1.0370999999999999</v>
      </c>
      <c r="L122" s="51">
        <v>1.2503</v>
      </c>
      <c r="M122" s="51">
        <v>2.6100000000000002E-2</v>
      </c>
    </row>
    <row r="123" spans="1:13" ht="13.5" hidden="1" customHeight="1" x14ac:dyDescent="0.25">
      <c r="A123" s="35" t="s">
        <v>23</v>
      </c>
      <c r="B123" s="50">
        <v>171240.826</v>
      </c>
      <c r="C123" s="50">
        <v>18623.062999999998</v>
      </c>
      <c r="D123" s="50">
        <v>218.58500000000001</v>
      </c>
      <c r="E123" s="50">
        <v>596729.56599999999</v>
      </c>
      <c r="F123" s="50">
        <v>648097.14399999997</v>
      </c>
      <c r="G123" s="50">
        <v>126926.586</v>
      </c>
      <c r="H123" s="50">
        <v>1389.0429999999999</v>
      </c>
      <c r="I123" s="50">
        <v>22559.976999999999</v>
      </c>
      <c r="J123" s="51">
        <v>0.78649999999999998</v>
      </c>
      <c r="K123" s="51">
        <v>1.0388999999999999</v>
      </c>
      <c r="L123" s="51">
        <v>1.2507999999999999</v>
      </c>
      <c r="M123" s="51">
        <v>2.6499999999999999E-2</v>
      </c>
    </row>
    <row r="124" spans="1:13" ht="13.5" hidden="1" customHeight="1" x14ac:dyDescent="0.25">
      <c r="A124" s="35" t="s">
        <v>24</v>
      </c>
      <c r="B124" s="50">
        <v>275401.56699999998</v>
      </c>
      <c r="C124" s="50">
        <v>10931.317999999999</v>
      </c>
      <c r="D124" s="50">
        <v>445.12599999999998</v>
      </c>
      <c r="E124" s="50">
        <v>631144.38199999998</v>
      </c>
      <c r="F124" s="50">
        <v>812713.15300000005</v>
      </c>
      <c r="G124" s="50">
        <v>210462.747</v>
      </c>
      <c r="H124" s="50">
        <v>1242.808</v>
      </c>
      <c r="I124" s="50">
        <v>25089.445</v>
      </c>
      <c r="J124" s="51">
        <v>0.7863</v>
      </c>
      <c r="K124" s="51">
        <v>1.0370999999999999</v>
      </c>
      <c r="L124" s="51">
        <v>1.2675000000000001</v>
      </c>
      <c r="M124" s="51">
        <v>2.64E-2</v>
      </c>
    </row>
    <row r="125" spans="1:13" ht="13.5" hidden="1" customHeight="1" x14ac:dyDescent="0.25">
      <c r="A125" s="35" t="s">
        <v>25</v>
      </c>
      <c r="B125" s="50">
        <v>347696.91800000001</v>
      </c>
      <c r="C125" s="50">
        <v>18204.582999999999</v>
      </c>
      <c r="D125" s="50">
        <v>168.67099999999999</v>
      </c>
      <c r="E125" s="50">
        <v>675118.56099999999</v>
      </c>
      <c r="F125" s="50">
        <v>842957.81900000002</v>
      </c>
      <c r="G125" s="50">
        <v>169382.215</v>
      </c>
      <c r="H125" s="50">
        <v>1968.91</v>
      </c>
      <c r="I125" s="50">
        <v>30323.19</v>
      </c>
      <c r="J125" s="51">
        <v>0.78620000000000001</v>
      </c>
      <c r="K125" s="51">
        <v>1.0034000000000001</v>
      </c>
      <c r="L125" s="51">
        <v>1.2581</v>
      </c>
      <c r="M125" s="51">
        <v>2.52E-2</v>
      </c>
    </row>
    <row r="126" spans="1:13" ht="13.5" hidden="1" customHeight="1" x14ac:dyDescent="0.25">
      <c r="A126" s="35" t="s">
        <v>26</v>
      </c>
      <c r="B126" s="50">
        <v>309461.5</v>
      </c>
      <c r="C126" s="50">
        <v>12291.9</v>
      </c>
      <c r="D126" s="50">
        <v>140</v>
      </c>
      <c r="E126" s="50">
        <v>964333.73</v>
      </c>
      <c r="F126" s="50">
        <v>765656.4</v>
      </c>
      <c r="G126" s="50">
        <v>170412.7</v>
      </c>
      <c r="H126" s="50">
        <v>2265.1999999999998</v>
      </c>
      <c r="I126" s="50">
        <v>40203.339999999997</v>
      </c>
      <c r="J126" s="51">
        <v>0.78610000000000002</v>
      </c>
      <c r="K126" s="51">
        <v>0.98570000000000002</v>
      </c>
      <c r="L126" s="51">
        <v>1.2287999999999999</v>
      </c>
      <c r="M126" s="51">
        <v>2.3599999999999999E-2</v>
      </c>
    </row>
    <row r="127" spans="1:13" ht="13.5" hidden="1" customHeight="1" x14ac:dyDescent="0.25">
      <c r="A127" s="35" t="s">
        <v>27</v>
      </c>
      <c r="B127" s="50">
        <v>153447.61300000001</v>
      </c>
      <c r="C127" s="50">
        <v>8108.7889999999998</v>
      </c>
      <c r="D127" s="50">
        <v>220.642</v>
      </c>
      <c r="E127" s="50">
        <v>944177.29700000002</v>
      </c>
      <c r="F127" s="50">
        <v>760358.10699999996</v>
      </c>
      <c r="G127" s="50">
        <v>169015.84299999999</v>
      </c>
      <c r="H127" s="50">
        <v>2835.3389999999999</v>
      </c>
      <c r="I127" s="50">
        <v>34301.241000000002</v>
      </c>
      <c r="J127" s="51">
        <v>0.78610000000000002</v>
      </c>
      <c r="K127" s="51">
        <v>0.97040000000000004</v>
      </c>
      <c r="L127" s="51">
        <v>1.2254</v>
      </c>
      <c r="M127" s="51">
        <v>2.3900000000000001E-2</v>
      </c>
    </row>
    <row r="128" spans="1:13" ht="13.5" hidden="1" customHeight="1" x14ac:dyDescent="0.25">
      <c r="A128" s="35" t="s">
        <v>28</v>
      </c>
      <c r="B128" s="50">
        <v>215959.745</v>
      </c>
      <c r="C128" s="50">
        <v>8848.2860000000001</v>
      </c>
      <c r="D128" s="50">
        <v>203.512</v>
      </c>
      <c r="E128" s="50">
        <v>1018703.581</v>
      </c>
      <c r="F128" s="50">
        <v>818420.39099999995</v>
      </c>
      <c r="G128" s="50">
        <v>145540.77600000001</v>
      </c>
      <c r="H128" s="50">
        <v>2690.2040000000002</v>
      </c>
      <c r="I128" s="50">
        <v>40730.294999999998</v>
      </c>
      <c r="J128" s="51">
        <v>0.78590000000000004</v>
      </c>
      <c r="K128" s="51">
        <v>0.97470000000000001</v>
      </c>
      <c r="L128" s="51">
        <v>1.2331000000000001</v>
      </c>
      <c r="M128" s="51">
        <v>2.4400000000000002E-2</v>
      </c>
    </row>
    <row r="129" spans="1:13" ht="13.5" hidden="1" customHeight="1" x14ac:dyDescent="0.25">
      <c r="A129" s="35" t="s">
        <v>29</v>
      </c>
      <c r="B129" s="50">
        <v>221369.36799999999</v>
      </c>
      <c r="C129" s="50">
        <v>154569.48800000001</v>
      </c>
      <c r="D129" s="50">
        <v>193.57300000000001</v>
      </c>
      <c r="E129" s="50">
        <v>928460.745</v>
      </c>
      <c r="F129" s="50">
        <v>726864.353</v>
      </c>
      <c r="G129" s="50">
        <v>380900.91100000002</v>
      </c>
      <c r="H129" s="50">
        <v>3056.4119999999998</v>
      </c>
      <c r="I129" s="50">
        <v>25320.044999999998</v>
      </c>
      <c r="J129" s="51">
        <v>0.78569999999999995</v>
      </c>
      <c r="K129" s="51">
        <v>1.016</v>
      </c>
      <c r="L129" s="51">
        <v>1.2601</v>
      </c>
      <c r="M129" s="51">
        <v>2.47E-2</v>
      </c>
    </row>
    <row r="130" spans="1:13" ht="13.5" hidden="1" customHeight="1" x14ac:dyDescent="0.25">
      <c r="A130" s="35" t="s">
        <v>30</v>
      </c>
      <c r="B130" s="50">
        <v>185606.728</v>
      </c>
      <c r="C130" s="50">
        <v>8159.9579999999996</v>
      </c>
      <c r="D130" s="50">
        <v>280.18799999999999</v>
      </c>
      <c r="E130" s="50">
        <v>968597.87199999997</v>
      </c>
      <c r="F130" s="50">
        <v>835113.58299999998</v>
      </c>
      <c r="G130" s="50">
        <v>245161.00399999999</v>
      </c>
      <c r="H130" s="50">
        <v>2984.3649999999998</v>
      </c>
      <c r="I130" s="50">
        <v>35844.612999999998</v>
      </c>
      <c r="J130" s="51">
        <v>0.7853</v>
      </c>
      <c r="K130" s="51">
        <v>1.0183</v>
      </c>
      <c r="L130" s="51">
        <v>1.2565999999999999</v>
      </c>
      <c r="M130" s="51">
        <v>2.5000000000000001E-2</v>
      </c>
    </row>
    <row r="131" spans="1:13" ht="13.5" hidden="1" customHeight="1" x14ac:dyDescent="0.25">
      <c r="A131" s="35" t="s">
        <v>31</v>
      </c>
      <c r="B131" s="50">
        <v>193798.889</v>
      </c>
      <c r="C131" s="50">
        <v>13056.227999999999</v>
      </c>
      <c r="D131" s="50">
        <v>703.80799999999999</v>
      </c>
      <c r="E131" s="50">
        <v>966367.25600000005</v>
      </c>
      <c r="F131" s="50">
        <v>827654.54299999995</v>
      </c>
      <c r="G131" s="50">
        <v>261540.43900000001</v>
      </c>
      <c r="H131" s="50">
        <v>2338.9760000000001</v>
      </c>
      <c r="I131" s="50">
        <v>47542.836000000003</v>
      </c>
      <c r="J131" s="51">
        <v>0.78510000000000002</v>
      </c>
      <c r="K131" s="51">
        <v>1.0068999999999999</v>
      </c>
      <c r="L131" s="51">
        <v>1.2482</v>
      </c>
      <c r="M131" s="51">
        <v>2.4799999999999999E-2</v>
      </c>
    </row>
    <row r="132" spans="1:13" ht="13.5" hidden="1" customHeight="1" x14ac:dyDescent="0.25">
      <c r="A132" s="35" t="s">
        <v>32</v>
      </c>
      <c r="B132" s="50">
        <v>183136.62700000001</v>
      </c>
      <c r="C132" s="50">
        <v>134672.30600000001</v>
      </c>
      <c r="D132" s="50">
        <v>681.226</v>
      </c>
      <c r="E132" s="50">
        <v>951561.42299999995</v>
      </c>
      <c r="F132" s="50">
        <v>848035.02099999995</v>
      </c>
      <c r="G132" s="50">
        <v>334509.44099999999</v>
      </c>
      <c r="H132" s="50">
        <v>3037.3760000000002</v>
      </c>
      <c r="I132" s="50">
        <v>57559.661999999997</v>
      </c>
      <c r="J132" s="51">
        <v>0.78490000000000004</v>
      </c>
      <c r="K132" s="51">
        <v>1.0322</v>
      </c>
      <c r="L132" s="51">
        <v>1.2635000000000001</v>
      </c>
      <c r="M132" s="51">
        <v>2.53E-2</v>
      </c>
    </row>
    <row r="133" spans="1:13" s="39" customFormat="1" ht="12.75" customHeight="1" x14ac:dyDescent="0.25">
      <c r="A133" s="35" t="s">
        <v>39</v>
      </c>
      <c r="B133" s="36">
        <v>3006761.0300000003</v>
      </c>
      <c r="C133" s="36">
        <v>507209.4800000001</v>
      </c>
      <c r="D133" s="36">
        <v>8380.06</v>
      </c>
      <c r="E133" s="36">
        <v>16275711.970000001</v>
      </c>
      <c r="F133" s="36">
        <v>9308270.8499999996</v>
      </c>
      <c r="G133" s="36">
        <v>2757325.97</v>
      </c>
      <c r="H133" s="36">
        <v>70686.720000000001</v>
      </c>
      <c r="I133" s="36">
        <v>997427.58000000007</v>
      </c>
      <c r="J133" s="37">
        <v>0.78449999999999998</v>
      </c>
      <c r="K133" s="37">
        <v>1.0417000000000001</v>
      </c>
      <c r="L133" s="37">
        <v>1.2395</v>
      </c>
      <c r="M133" s="37">
        <v>2.4299999999999999E-2</v>
      </c>
    </row>
    <row r="134" spans="1:13" ht="13.5" hidden="1" customHeight="1" x14ac:dyDescent="0.25">
      <c r="A134" s="35" t="s">
        <v>21</v>
      </c>
      <c r="B134" s="50">
        <v>154059.85999999999</v>
      </c>
      <c r="C134" s="50">
        <v>50317.46</v>
      </c>
      <c r="D134" s="50">
        <v>116.96</v>
      </c>
      <c r="E134" s="50">
        <v>670159.82999999996</v>
      </c>
      <c r="F134" s="50">
        <v>780573.94</v>
      </c>
      <c r="G134" s="50">
        <v>208689.61</v>
      </c>
      <c r="H134" s="50">
        <v>2666.06</v>
      </c>
      <c r="I134" s="50">
        <v>48787.77</v>
      </c>
      <c r="J134" s="51">
        <v>0.7853</v>
      </c>
      <c r="K134" s="51">
        <v>1.0484</v>
      </c>
      <c r="L134" s="51">
        <v>1.2562</v>
      </c>
      <c r="M134" s="51">
        <v>2.5600000000000001E-2</v>
      </c>
    </row>
    <row r="135" spans="1:13" hidden="1" x14ac:dyDescent="0.25">
      <c r="A135" s="35" t="s">
        <v>22</v>
      </c>
      <c r="B135" s="50">
        <v>231813.22</v>
      </c>
      <c r="C135" s="50">
        <v>85883.87</v>
      </c>
      <c r="D135" s="50">
        <v>777.13</v>
      </c>
      <c r="E135" s="50">
        <v>688716.98</v>
      </c>
      <c r="F135" s="50">
        <v>809729.15</v>
      </c>
      <c r="G135" s="50">
        <v>384772.63</v>
      </c>
      <c r="H135" s="50">
        <v>4970.5200000000004</v>
      </c>
      <c r="I135" s="50">
        <v>80156.350000000006</v>
      </c>
      <c r="J135" s="51">
        <v>0.7843</v>
      </c>
      <c r="K135" s="51">
        <v>1.0506</v>
      </c>
      <c r="L135" s="51">
        <v>1.2136</v>
      </c>
      <c r="M135" s="51">
        <v>2.58E-2</v>
      </c>
    </row>
    <row r="136" spans="1:13" hidden="1" x14ac:dyDescent="0.25">
      <c r="A136" s="35" t="s">
        <v>23</v>
      </c>
      <c r="B136" s="50">
        <v>182265.58</v>
      </c>
      <c r="C136" s="50">
        <v>42705.31</v>
      </c>
      <c r="D136" s="50">
        <v>1311.51</v>
      </c>
      <c r="E136" s="50">
        <v>895901.88</v>
      </c>
      <c r="F136" s="50">
        <v>809962.51</v>
      </c>
      <c r="G136" s="50">
        <v>252156.08</v>
      </c>
      <c r="H136" s="50">
        <v>5300.11</v>
      </c>
      <c r="I136" s="50">
        <v>165650.03</v>
      </c>
      <c r="J136" s="51">
        <v>0.78480000000000005</v>
      </c>
      <c r="K136" s="51">
        <v>1.0179</v>
      </c>
      <c r="L136" s="51">
        <v>1.1823999999999999</v>
      </c>
      <c r="M136" s="51">
        <v>2.53E-2</v>
      </c>
    </row>
    <row r="137" spans="1:13" hidden="1" x14ac:dyDescent="0.25">
      <c r="A137" s="35" t="s">
        <v>24</v>
      </c>
      <c r="B137" s="50">
        <v>239389.6</v>
      </c>
      <c r="C137" s="50">
        <v>84467.73</v>
      </c>
      <c r="D137" s="50">
        <v>538.35</v>
      </c>
      <c r="E137" s="50">
        <v>1482153.12</v>
      </c>
      <c r="F137" s="50">
        <v>832420.01</v>
      </c>
      <c r="G137" s="50">
        <v>308468.34999999998</v>
      </c>
      <c r="H137" s="50">
        <v>3038.75</v>
      </c>
      <c r="I137" s="50">
        <v>71897.929999999993</v>
      </c>
      <c r="J137" s="51">
        <v>0.78510000000000002</v>
      </c>
      <c r="K137" s="51">
        <v>1.0235000000000001</v>
      </c>
      <c r="L137" s="51">
        <v>1.2038</v>
      </c>
      <c r="M137" s="51">
        <v>2.4799999999999999E-2</v>
      </c>
    </row>
    <row r="138" spans="1:13" hidden="1" x14ac:dyDescent="0.25">
      <c r="A138" s="35" t="s">
        <v>25</v>
      </c>
      <c r="B138" s="50">
        <v>280436.71000000002</v>
      </c>
      <c r="C138" s="50">
        <v>25867.69</v>
      </c>
      <c r="D138" s="50">
        <v>554.34</v>
      </c>
      <c r="E138" s="50">
        <v>1738237.02</v>
      </c>
      <c r="F138" s="50">
        <v>707833.4</v>
      </c>
      <c r="G138" s="50">
        <v>271679.32</v>
      </c>
      <c r="H138" s="50">
        <v>5859.07</v>
      </c>
      <c r="I138" s="50">
        <v>254480.7</v>
      </c>
      <c r="J138" s="51">
        <v>0.78480000000000005</v>
      </c>
      <c r="K138" s="51">
        <v>1.0206999999999999</v>
      </c>
      <c r="L138" s="51">
        <v>1.1963999999999999</v>
      </c>
      <c r="M138" s="51">
        <v>2.47E-2</v>
      </c>
    </row>
    <row r="139" spans="1:13" hidden="1" x14ac:dyDescent="0.25">
      <c r="A139" s="35" t="s">
        <v>26</v>
      </c>
      <c r="B139" s="50">
        <v>274763.13</v>
      </c>
      <c r="C139" s="50">
        <v>31459.09</v>
      </c>
      <c r="D139" s="50">
        <v>234.66</v>
      </c>
      <c r="E139" s="50">
        <v>1318882.5900000001</v>
      </c>
      <c r="F139" s="50">
        <v>664847.42000000004</v>
      </c>
      <c r="G139" s="50">
        <v>215997.43</v>
      </c>
      <c r="H139" s="50">
        <v>2498.35</v>
      </c>
      <c r="I139" s="50">
        <v>75280.899999999994</v>
      </c>
      <c r="J139" s="51">
        <v>0.78459999999999996</v>
      </c>
      <c r="K139" s="51">
        <v>1.0331999999999999</v>
      </c>
      <c r="L139" s="51">
        <v>1.2198</v>
      </c>
      <c r="M139" s="51">
        <v>2.41E-2</v>
      </c>
    </row>
    <row r="140" spans="1:13" hidden="1" x14ac:dyDescent="0.25">
      <c r="A140" s="35" t="s">
        <v>27</v>
      </c>
      <c r="B140" s="50">
        <v>307940.46000000002</v>
      </c>
      <c r="C140" s="50">
        <v>14197.76</v>
      </c>
      <c r="D140" s="50">
        <v>290.92</v>
      </c>
      <c r="E140" s="50">
        <v>1659447.44</v>
      </c>
      <c r="F140" s="50">
        <v>722440.95</v>
      </c>
      <c r="G140" s="50">
        <v>194114.24</v>
      </c>
      <c r="H140" s="50">
        <v>4759.78</v>
      </c>
      <c r="I140" s="50">
        <v>53548.25</v>
      </c>
      <c r="J140" s="51">
        <v>0.78439999999999999</v>
      </c>
      <c r="K140" s="51">
        <v>1.0228999999999999</v>
      </c>
      <c r="L140" s="51">
        <v>1.1914</v>
      </c>
      <c r="M140" s="51">
        <v>2.3699999999999999E-2</v>
      </c>
    </row>
    <row r="141" spans="1:13" hidden="1" x14ac:dyDescent="0.25">
      <c r="A141" s="35" t="s">
        <v>28</v>
      </c>
      <c r="B141" s="50">
        <v>231930.12</v>
      </c>
      <c r="C141" s="50">
        <v>28374.77</v>
      </c>
      <c r="D141" s="50">
        <v>364.82</v>
      </c>
      <c r="E141" s="50">
        <v>1705776</v>
      </c>
      <c r="F141" s="50">
        <v>738474.28</v>
      </c>
      <c r="G141" s="50">
        <v>154019.01999999999</v>
      </c>
      <c r="H141" s="50">
        <v>3177.66</v>
      </c>
      <c r="I141" s="50">
        <v>47348.68</v>
      </c>
      <c r="J141" s="51">
        <v>0.78449999999999998</v>
      </c>
      <c r="K141" s="51">
        <v>1.0444</v>
      </c>
      <c r="L141" s="51">
        <v>1.2173</v>
      </c>
      <c r="M141" s="51">
        <v>2.3800000000000002E-2</v>
      </c>
    </row>
    <row r="142" spans="1:13" hidden="1" x14ac:dyDescent="0.25">
      <c r="A142" s="35" t="s">
        <v>29</v>
      </c>
      <c r="B142" s="50">
        <v>300054.19</v>
      </c>
      <c r="C142" s="50">
        <v>43270.58</v>
      </c>
      <c r="D142" s="50">
        <v>1121.47</v>
      </c>
      <c r="E142" s="50">
        <v>1568429.41</v>
      </c>
      <c r="F142" s="50">
        <v>736958.85</v>
      </c>
      <c r="G142" s="50">
        <v>151850.48000000001</v>
      </c>
      <c r="H142" s="50">
        <v>12433.51</v>
      </c>
      <c r="I142" s="50">
        <v>41021.01</v>
      </c>
      <c r="J142" s="51">
        <v>0.78439999999999999</v>
      </c>
      <c r="K142" s="51">
        <v>1.0449999999999999</v>
      </c>
      <c r="L142" s="51">
        <v>1.2565999999999999</v>
      </c>
      <c r="M142" s="51">
        <v>2.3800000000000002E-2</v>
      </c>
    </row>
    <row r="143" spans="1:13" hidden="1" x14ac:dyDescent="0.25">
      <c r="A143" s="35" t="s">
        <v>30</v>
      </c>
      <c r="B143" s="50">
        <v>311021.7</v>
      </c>
      <c r="C143" s="50">
        <v>43101</v>
      </c>
      <c r="D143" s="50">
        <v>1455.65</v>
      </c>
      <c r="E143" s="50">
        <v>1604443.32</v>
      </c>
      <c r="F143" s="50">
        <v>756961.68</v>
      </c>
      <c r="G143" s="50">
        <v>223094.35</v>
      </c>
      <c r="H143" s="50">
        <v>2662.54</v>
      </c>
      <c r="I143" s="50">
        <v>56115.87</v>
      </c>
      <c r="J143" s="51">
        <v>0.7843</v>
      </c>
      <c r="K143" s="51">
        <v>1.0714999999999999</v>
      </c>
      <c r="L143" s="51">
        <v>1.2698</v>
      </c>
      <c r="M143" s="51">
        <v>2.4199999999999999E-2</v>
      </c>
    </row>
    <row r="144" spans="1:13" hidden="1" x14ac:dyDescent="0.25">
      <c r="A144" s="35" t="s">
        <v>31</v>
      </c>
      <c r="B144" s="50">
        <v>258648.4</v>
      </c>
      <c r="C144" s="50">
        <v>28139.33</v>
      </c>
      <c r="D144" s="50">
        <v>733.24</v>
      </c>
      <c r="E144" s="50">
        <v>1362613.73</v>
      </c>
      <c r="F144" s="50">
        <v>852981.15</v>
      </c>
      <c r="G144" s="50">
        <v>185231.35</v>
      </c>
      <c r="H144" s="50">
        <v>8241.26</v>
      </c>
      <c r="I144" s="50">
        <v>48834.03</v>
      </c>
      <c r="J144" s="51">
        <v>0.78410000000000002</v>
      </c>
      <c r="K144" s="51">
        <v>1.0579000000000001</v>
      </c>
      <c r="L144" s="51">
        <v>1.2584</v>
      </c>
      <c r="M144" s="51">
        <v>2.3900000000000001E-2</v>
      </c>
    </row>
    <row r="145" spans="1:14" hidden="1" x14ac:dyDescent="0.25">
      <c r="A145" s="35" t="s">
        <v>32</v>
      </c>
      <c r="B145" s="50">
        <v>234438.06</v>
      </c>
      <c r="C145" s="50">
        <v>29424.89</v>
      </c>
      <c r="D145" s="50">
        <v>881.01</v>
      </c>
      <c r="E145" s="50">
        <v>1580950.65</v>
      </c>
      <c r="F145" s="50">
        <v>895087.51</v>
      </c>
      <c r="G145" s="50">
        <v>207253.11</v>
      </c>
      <c r="H145" s="50">
        <v>15079.11</v>
      </c>
      <c r="I145" s="50">
        <v>54306.06</v>
      </c>
      <c r="J145" s="51">
        <v>0.78420000000000001</v>
      </c>
      <c r="K145" s="51">
        <v>1.0751999999999999</v>
      </c>
      <c r="L145" s="51">
        <v>1.2853000000000001</v>
      </c>
      <c r="M145" s="51">
        <v>2.3699999999999999E-2</v>
      </c>
    </row>
    <row r="146" spans="1:14" s="39" customFormat="1" ht="12.75" customHeight="1" x14ac:dyDescent="0.25">
      <c r="A146" s="35" t="s">
        <v>40</v>
      </c>
      <c r="B146" s="36">
        <f>B147+B148+B149+B150+B151+B152+B153+B154+B155+B156+B157+B158</f>
        <v>3376358.2600000002</v>
      </c>
      <c r="C146" s="36">
        <f t="shared" ref="C146:I146" si="8">C147+C148+C149+C150+C151+C152+C153+C154+C155+C156+C157+C158</f>
        <v>361737.64000000007</v>
      </c>
      <c r="D146" s="36">
        <f t="shared" si="8"/>
        <v>9672.8399999999983</v>
      </c>
      <c r="E146" s="36">
        <f t="shared" si="8"/>
        <v>12514466.42</v>
      </c>
      <c r="F146" s="36">
        <f t="shared" si="8"/>
        <v>9373100.2999999989</v>
      </c>
      <c r="G146" s="36">
        <f t="shared" si="8"/>
        <v>2087446.9899999998</v>
      </c>
      <c r="H146" s="36">
        <f t="shared" si="8"/>
        <v>73825.34</v>
      </c>
      <c r="I146" s="36">
        <f t="shared" si="8"/>
        <v>2407109.2599999998</v>
      </c>
      <c r="J146" s="37">
        <v>0.78459999999999996</v>
      </c>
      <c r="K146" s="37">
        <v>1.0442</v>
      </c>
      <c r="L146" s="37">
        <v>1.2977000000000001</v>
      </c>
      <c r="M146" s="37">
        <v>2.0500000000000001E-2</v>
      </c>
      <c r="N146" s="40"/>
    </row>
    <row r="147" spans="1:14" x14ac:dyDescent="0.25">
      <c r="A147" s="35" t="s">
        <v>21</v>
      </c>
      <c r="B147" s="50">
        <v>211269.85</v>
      </c>
      <c r="C147" s="50">
        <v>19945.919999999998</v>
      </c>
      <c r="D147" s="50">
        <v>929.24</v>
      </c>
      <c r="E147" s="50">
        <v>903530.66</v>
      </c>
      <c r="F147" s="50">
        <v>694903.44</v>
      </c>
      <c r="G147" s="50">
        <v>175069.2</v>
      </c>
      <c r="H147" s="50">
        <v>3929.49</v>
      </c>
      <c r="I147" s="50">
        <v>134699.26999999999</v>
      </c>
      <c r="J147" s="51">
        <v>0.78459999999999996</v>
      </c>
      <c r="K147" s="51">
        <v>1.071</v>
      </c>
      <c r="L147" s="51">
        <v>1.2969999999999999</v>
      </c>
      <c r="M147" s="51">
        <v>2.3E-2</v>
      </c>
    </row>
    <row r="148" spans="1:14" x14ac:dyDescent="0.25">
      <c r="A148" s="35" t="s">
        <v>22</v>
      </c>
      <c r="B148" s="50">
        <v>242814.39</v>
      </c>
      <c r="C148" s="50">
        <v>24107.41</v>
      </c>
      <c r="D148" s="50">
        <v>1687.23</v>
      </c>
      <c r="E148" s="50">
        <v>592426.06000000006</v>
      </c>
      <c r="F148" s="50">
        <v>828668.29</v>
      </c>
      <c r="G148" s="50">
        <v>132657.16</v>
      </c>
      <c r="H148" s="50">
        <v>3731.77</v>
      </c>
      <c r="I148" s="50">
        <v>64984.3</v>
      </c>
      <c r="J148" s="51">
        <v>0.78439999999999999</v>
      </c>
      <c r="K148" s="51">
        <v>1.0699000000000001</v>
      </c>
      <c r="L148" s="51">
        <v>1.3039000000000001</v>
      </c>
      <c r="M148" s="51">
        <v>2.1899999999999999E-2</v>
      </c>
    </row>
    <row r="149" spans="1:14" x14ac:dyDescent="0.25">
      <c r="A149" s="35" t="s">
        <v>23</v>
      </c>
      <c r="B149" s="50">
        <v>200943.3</v>
      </c>
      <c r="C149" s="50">
        <v>23069.97</v>
      </c>
      <c r="D149" s="50">
        <v>169.95</v>
      </c>
      <c r="E149" s="50">
        <v>820299.59</v>
      </c>
      <c r="F149" s="50">
        <v>874946.3</v>
      </c>
      <c r="G149" s="50">
        <v>115327.9</v>
      </c>
      <c r="H149" s="50">
        <v>5369.67</v>
      </c>
      <c r="I149" s="50">
        <v>146753.07</v>
      </c>
      <c r="J149" s="51">
        <v>0.78449999999999998</v>
      </c>
      <c r="K149" s="51">
        <v>1.0845</v>
      </c>
      <c r="L149" s="51">
        <v>1.3108</v>
      </c>
      <c r="M149" s="51">
        <v>2.12E-2</v>
      </c>
    </row>
    <row r="150" spans="1:14" x14ac:dyDescent="0.25">
      <c r="A150" s="35" t="s">
        <v>24</v>
      </c>
      <c r="B150" s="50">
        <v>282769.48</v>
      </c>
      <c r="C150" s="50">
        <v>58518.15</v>
      </c>
      <c r="D150" s="50">
        <v>1290.19</v>
      </c>
      <c r="E150" s="50">
        <v>853574.35</v>
      </c>
      <c r="F150" s="50">
        <v>844768.22</v>
      </c>
      <c r="G150" s="50">
        <v>170769.2</v>
      </c>
      <c r="H150" s="50">
        <v>8809.7800000000007</v>
      </c>
      <c r="I150" s="50">
        <v>129102.13</v>
      </c>
      <c r="J150" s="51">
        <v>0.78439999999999999</v>
      </c>
      <c r="K150" s="51">
        <v>1.0857000000000001</v>
      </c>
      <c r="L150" s="51">
        <v>1.3124</v>
      </c>
      <c r="M150" s="51">
        <v>2.1600000000000001E-2</v>
      </c>
    </row>
    <row r="151" spans="1:14" x14ac:dyDescent="0.25">
      <c r="A151" s="35" t="s">
        <v>25</v>
      </c>
      <c r="B151" s="50">
        <v>295198.11</v>
      </c>
      <c r="C151" s="50">
        <v>34442.17</v>
      </c>
      <c r="D151" s="50">
        <v>1575.59</v>
      </c>
      <c r="E151" s="50">
        <v>904788.05</v>
      </c>
      <c r="F151" s="50">
        <v>652863.82999999996</v>
      </c>
      <c r="G151" s="50">
        <v>233731.79</v>
      </c>
      <c r="H151" s="50">
        <v>5092.78</v>
      </c>
      <c r="I151" s="50">
        <v>276887.02</v>
      </c>
      <c r="J151" s="51">
        <v>0.78420000000000001</v>
      </c>
      <c r="K151" s="51">
        <v>1.0793999999999999</v>
      </c>
      <c r="L151" s="51">
        <v>1.3221000000000001</v>
      </c>
      <c r="M151" s="51">
        <v>2.2200000000000001E-2</v>
      </c>
    </row>
    <row r="152" spans="1:14" x14ac:dyDescent="0.25">
      <c r="A152" s="35" t="s">
        <v>26</v>
      </c>
      <c r="B152" s="50">
        <v>355788.1</v>
      </c>
      <c r="C152" s="50">
        <v>35676.54</v>
      </c>
      <c r="D152" s="50">
        <v>303.67</v>
      </c>
      <c r="E152" s="50">
        <v>1092296.56</v>
      </c>
      <c r="F152" s="50">
        <v>671158.76</v>
      </c>
      <c r="G152" s="50">
        <v>229945.75</v>
      </c>
      <c r="H152" s="50">
        <v>3586.9</v>
      </c>
      <c r="I152" s="50">
        <v>101562.7</v>
      </c>
      <c r="J152" s="51">
        <v>0.78410000000000002</v>
      </c>
      <c r="K152" s="51">
        <v>1.0682</v>
      </c>
      <c r="L152" s="51">
        <v>1.3286</v>
      </c>
      <c r="M152" s="51">
        <v>2.2499999999999999E-2</v>
      </c>
    </row>
    <row r="153" spans="1:14" s="39" customFormat="1" ht="15" customHeight="1" x14ac:dyDescent="0.25">
      <c r="A153" s="35" t="s">
        <v>27</v>
      </c>
      <c r="B153" s="50">
        <v>285872.68</v>
      </c>
      <c r="C153" s="50">
        <v>19260.349999999999</v>
      </c>
      <c r="D153" s="50">
        <v>387.23</v>
      </c>
      <c r="E153" s="50">
        <v>1219600.3700000001</v>
      </c>
      <c r="F153" s="50">
        <v>729744.75</v>
      </c>
      <c r="G153" s="50">
        <v>170153.26</v>
      </c>
      <c r="H153" s="50">
        <v>5333.09</v>
      </c>
      <c r="I153" s="50">
        <v>110470.53</v>
      </c>
      <c r="J153" s="51">
        <v>0.78449999999999998</v>
      </c>
      <c r="K153" s="51">
        <v>1.0651999999999999</v>
      </c>
      <c r="L153" s="51">
        <v>1.3425</v>
      </c>
      <c r="M153" s="51">
        <v>2.24E-2</v>
      </c>
    </row>
    <row r="154" spans="1:14" s="39" customFormat="1" ht="15" customHeight="1" x14ac:dyDescent="0.25">
      <c r="A154" s="35" t="s">
        <v>28</v>
      </c>
      <c r="B154" s="50">
        <v>262614.34000000003</v>
      </c>
      <c r="C154" s="50">
        <v>20769.34</v>
      </c>
      <c r="D154" s="50">
        <v>2477.1999999999998</v>
      </c>
      <c r="E154" s="50">
        <v>1518451.95</v>
      </c>
      <c r="F154" s="50">
        <v>737597.1</v>
      </c>
      <c r="G154" s="50">
        <v>121061.51</v>
      </c>
      <c r="H154" s="50">
        <v>15064.31</v>
      </c>
      <c r="I154" s="50">
        <v>115832.9</v>
      </c>
      <c r="J154" s="51">
        <v>0.78449999999999998</v>
      </c>
      <c r="K154" s="51">
        <v>1.0451999999999999</v>
      </c>
      <c r="L154" s="51">
        <v>1.3110999999999999</v>
      </c>
      <c r="M154" s="51">
        <v>2.1499999999999998E-2</v>
      </c>
    </row>
    <row r="155" spans="1:14" s="39" customFormat="1" ht="15" customHeight="1" x14ac:dyDescent="0.25">
      <c r="A155" s="35" t="s">
        <v>29</v>
      </c>
      <c r="B155" s="50">
        <v>317678.12</v>
      </c>
      <c r="C155" s="50">
        <v>30754.3</v>
      </c>
      <c r="D155" s="50">
        <v>258.08</v>
      </c>
      <c r="E155" s="50">
        <v>1806774.46</v>
      </c>
      <c r="F155" s="50">
        <v>702360.44</v>
      </c>
      <c r="G155" s="50">
        <v>214490.86</v>
      </c>
      <c r="H155" s="50">
        <v>5810.51</v>
      </c>
      <c r="I155" s="50">
        <v>535625.46</v>
      </c>
      <c r="J155" s="51">
        <v>0.78449999999999998</v>
      </c>
      <c r="K155" s="51">
        <v>1.0154000000000001</v>
      </c>
      <c r="L155" s="51">
        <v>1.2846</v>
      </c>
      <c r="M155" s="51">
        <v>2.0400000000000001E-2</v>
      </c>
    </row>
    <row r="156" spans="1:14" s="39" customFormat="1" ht="15" customHeight="1" x14ac:dyDescent="0.25">
      <c r="A156" s="35" t="s">
        <v>30</v>
      </c>
      <c r="B156" s="50">
        <v>330219.7</v>
      </c>
      <c r="C156" s="50">
        <v>27154.28</v>
      </c>
      <c r="D156" s="50">
        <v>192.96</v>
      </c>
      <c r="E156" s="50">
        <v>1338000.78</v>
      </c>
      <c r="F156" s="50">
        <v>679066.17</v>
      </c>
      <c r="G156" s="50">
        <v>189949.86</v>
      </c>
      <c r="H156" s="50">
        <v>5085.4399999999996</v>
      </c>
      <c r="I156" s="50">
        <v>131986.04</v>
      </c>
      <c r="J156" s="51">
        <v>0.78439999999999999</v>
      </c>
      <c r="K156" s="51">
        <v>1.0008999999999999</v>
      </c>
      <c r="L156" s="51">
        <v>1.2632000000000001</v>
      </c>
      <c r="M156" s="51">
        <v>1.9E-2</v>
      </c>
    </row>
    <row r="157" spans="1:14" s="39" customFormat="1" ht="15" customHeight="1" x14ac:dyDescent="0.25">
      <c r="A157" s="35" t="s">
        <v>31</v>
      </c>
      <c r="B157" s="50">
        <v>277790</v>
      </c>
      <c r="C157" s="50">
        <v>28843.26</v>
      </c>
      <c r="D157" s="50">
        <v>198.38</v>
      </c>
      <c r="E157" s="50">
        <v>751670.01</v>
      </c>
      <c r="F157" s="50">
        <v>565625.14</v>
      </c>
      <c r="G157" s="50">
        <v>127310.08</v>
      </c>
      <c r="H157" s="50">
        <v>5097.21</v>
      </c>
      <c r="I157" s="50">
        <v>219976.84</v>
      </c>
      <c r="J157" s="51">
        <v>0.78439999999999999</v>
      </c>
      <c r="K157" s="51">
        <v>0.98109999999999997</v>
      </c>
      <c r="L157" s="51">
        <v>1.242</v>
      </c>
      <c r="M157" s="51">
        <v>1.6799999999999999E-2</v>
      </c>
    </row>
    <row r="158" spans="1:14" s="39" customFormat="1" ht="15" customHeight="1" x14ac:dyDescent="0.25">
      <c r="A158" s="35" t="s">
        <v>32</v>
      </c>
      <c r="B158" s="50">
        <v>313400.19</v>
      </c>
      <c r="C158" s="50">
        <v>39195.949999999997</v>
      </c>
      <c r="D158" s="50">
        <v>203.12</v>
      </c>
      <c r="E158" s="50">
        <v>713053.58</v>
      </c>
      <c r="F158" s="50">
        <v>1391397.86</v>
      </c>
      <c r="G158" s="50">
        <v>206980.42</v>
      </c>
      <c r="H158" s="50">
        <v>6914.39</v>
      </c>
      <c r="I158" s="50">
        <v>439229</v>
      </c>
      <c r="J158" s="51">
        <v>0.78580000000000005</v>
      </c>
      <c r="K158" s="51">
        <v>0.97119999999999995</v>
      </c>
      <c r="L158" s="51">
        <v>1.2314000000000001</v>
      </c>
      <c r="M158" s="51">
        <v>1.38E-2</v>
      </c>
    </row>
    <row r="159" spans="1:14" s="39" customFormat="1" ht="15" customHeight="1" x14ac:dyDescent="0.25">
      <c r="A159" s="35" t="s">
        <v>41</v>
      </c>
      <c r="B159" s="57">
        <v>3478205.91</v>
      </c>
      <c r="C159" s="57">
        <v>245264.35000000003</v>
      </c>
      <c r="D159" s="57">
        <v>3890.2099999999996</v>
      </c>
      <c r="E159" s="57">
        <v>9551580.1900000013</v>
      </c>
      <c r="F159" s="57">
        <v>12317396.410000002</v>
      </c>
      <c r="G159" s="57">
        <v>1074476.9400000002</v>
      </c>
      <c r="H159" s="57">
        <v>64102.560000000005</v>
      </c>
      <c r="I159" s="57">
        <v>2385745.84</v>
      </c>
      <c r="J159" s="58">
        <v>1.0047999999999999</v>
      </c>
      <c r="K159" s="58">
        <v>1.1132</v>
      </c>
      <c r="L159" s="58">
        <v>1.5544</v>
      </c>
      <c r="M159" s="58">
        <v>1.72E-2</v>
      </c>
    </row>
    <row r="160" spans="1:14" s="39" customFormat="1" ht="15" customHeight="1" x14ac:dyDescent="0.25">
      <c r="A160" s="35" t="s">
        <v>21</v>
      </c>
      <c r="B160" s="50">
        <v>199954.33</v>
      </c>
      <c r="C160" s="50">
        <v>35731.629999999997</v>
      </c>
      <c r="D160" s="50">
        <v>160.76</v>
      </c>
      <c r="E160" s="50">
        <v>518655.68</v>
      </c>
      <c r="F160" s="50">
        <v>1118655.3700000001</v>
      </c>
      <c r="G160" s="50">
        <v>131417.79</v>
      </c>
      <c r="H160" s="50">
        <v>6398.99</v>
      </c>
      <c r="I160" s="50">
        <v>264105.65000000002</v>
      </c>
      <c r="J160" s="51">
        <v>0.78610000000000002</v>
      </c>
      <c r="K160" s="51">
        <v>0.92869999999999997</v>
      </c>
      <c r="L160" s="51">
        <v>1.2009000000000001</v>
      </c>
      <c r="M160" s="51">
        <v>1.2E-2</v>
      </c>
    </row>
    <row r="161" spans="1:13" s="39" customFormat="1" ht="15" customHeight="1" x14ac:dyDescent="0.25">
      <c r="A161" s="35" t="s">
        <v>22</v>
      </c>
      <c r="B161" s="50">
        <v>384827.58</v>
      </c>
      <c r="C161" s="50">
        <v>42739.51</v>
      </c>
      <c r="D161" s="50">
        <v>444.62</v>
      </c>
      <c r="E161" s="50">
        <v>484710.79</v>
      </c>
      <c r="F161" s="50">
        <v>2885466.98</v>
      </c>
      <c r="G161" s="50">
        <v>147049.85</v>
      </c>
      <c r="H161" s="50">
        <v>7139.79</v>
      </c>
      <c r="I161" s="50">
        <v>287760.15000000002</v>
      </c>
      <c r="J161" s="51">
        <v>0.82609999999999995</v>
      </c>
      <c r="K161" s="51">
        <v>0.96179999999999999</v>
      </c>
      <c r="L161" s="51">
        <v>1.2569999999999999</v>
      </c>
      <c r="M161" s="51">
        <v>1.3299999999999999E-2</v>
      </c>
    </row>
    <row r="162" spans="1:13" s="39" customFormat="1" ht="15" customHeight="1" x14ac:dyDescent="0.25">
      <c r="A162" s="35" t="s">
        <v>23</v>
      </c>
      <c r="B162" s="50">
        <v>153504.01</v>
      </c>
      <c r="C162" s="50">
        <v>32461.69</v>
      </c>
      <c r="D162" s="50">
        <v>217.48</v>
      </c>
      <c r="E162" s="50">
        <v>549774.85</v>
      </c>
      <c r="F162" s="50">
        <v>1066513.45</v>
      </c>
      <c r="G162" s="50">
        <v>76582.05</v>
      </c>
      <c r="H162" s="50">
        <v>4900.08</v>
      </c>
      <c r="I162" s="50">
        <v>136035.41</v>
      </c>
      <c r="J162" s="51">
        <v>1.0512999999999999</v>
      </c>
      <c r="K162" s="51">
        <v>1.1468</v>
      </c>
      <c r="L162" s="51">
        <v>1.5841000000000001</v>
      </c>
      <c r="M162" s="51">
        <v>1.72E-2</v>
      </c>
    </row>
    <row r="163" spans="1:13" s="39" customFormat="1" ht="15" customHeight="1" x14ac:dyDescent="0.25">
      <c r="A163" s="35" t="s">
        <v>24</v>
      </c>
      <c r="B163" s="50">
        <v>265232.14</v>
      </c>
      <c r="C163" s="50">
        <v>17106.810000000001</v>
      </c>
      <c r="D163" s="50">
        <v>131.61000000000001</v>
      </c>
      <c r="E163" s="50">
        <v>927288.01</v>
      </c>
      <c r="F163" s="50">
        <v>1407963.1</v>
      </c>
      <c r="G163" s="50">
        <v>75671.44</v>
      </c>
      <c r="H163" s="50">
        <v>4959.6400000000003</v>
      </c>
      <c r="I163" s="50">
        <v>318736.92</v>
      </c>
      <c r="J163" s="51">
        <v>1.0568</v>
      </c>
      <c r="K163" s="51">
        <v>1.1335999999999999</v>
      </c>
      <c r="L163" s="51">
        <v>1.5707</v>
      </c>
      <c r="M163" s="51">
        <v>1.9800000000000002E-2</v>
      </c>
    </row>
    <row r="164" spans="1:13" s="39" customFormat="1" ht="15" customHeight="1" x14ac:dyDescent="0.25">
      <c r="A164" s="35" t="s">
        <v>25</v>
      </c>
      <c r="B164" s="50">
        <v>366336.03</v>
      </c>
      <c r="C164" s="50">
        <v>13471.18</v>
      </c>
      <c r="D164" s="50">
        <v>1365.67</v>
      </c>
      <c r="E164" s="50">
        <v>938184.87</v>
      </c>
      <c r="F164" s="50">
        <v>450048.8</v>
      </c>
      <c r="G164" s="50">
        <v>69540.460000000006</v>
      </c>
      <c r="H164" s="50">
        <v>4435.75</v>
      </c>
      <c r="I164" s="50">
        <v>248201</v>
      </c>
      <c r="J164" s="51">
        <v>1.0349999999999999</v>
      </c>
      <c r="K164" s="51">
        <v>1.1545000000000001</v>
      </c>
      <c r="L164" s="51">
        <v>1.6313</v>
      </c>
      <c r="M164" s="51">
        <v>2.0500000000000001E-2</v>
      </c>
    </row>
    <row r="165" spans="1:13" s="39" customFormat="1" ht="15" customHeight="1" x14ac:dyDescent="0.25">
      <c r="A165" s="35" t="s">
        <v>26</v>
      </c>
      <c r="B165" s="50">
        <v>364407.38</v>
      </c>
      <c r="C165" s="50">
        <v>10488.9</v>
      </c>
      <c r="D165" s="50">
        <v>265.06</v>
      </c>
      <c r="E165" s="50">
        <v>1003256.04</v>
      </c>
      <c r="F165" s="50">
        <v>511258.36</v>
      </c>
      <c r="G165" s="50">
        <v>87733.22</v>
      </c>
      <c r="H165" s="50">
        <v>5889.57</v>
      </c>
      <c r="I165" s="50">
        <v>89636.37</v>
      </c>
      <c r="J165" s="51">
        <v>1.0499000000000001</v>
      </c>
      <c r="K165" s="51">
        <v>1.1761999999999999</v>
      </c>
      <c r="L165" s="51">
        <v>1.6365000000000001</v>
      </c>
      <c r="M165" s="51">
        <v>1.9E-2</v>
      </c>
    </row>
    <row r="166" spans="1:13" s="39" customFormat="1" ht="15" customHeight="1" x14ac:dyDescent="0.25">
      <c r="A166" s="35" t="s">
        <v>27</v>
      </c>
      <c r="B166" s="50">
        <v>353442.14</v>
      </c>
      <c r="C166" s="50">
        <v>20053.95</v>
      </c>
      <c r="D166" s="50">
        <v>192.45</v>
      </c>
      <c r="E166" s="50">
        <v>1079796.99</v>
      </c>
      <c r="F166" s="50">
        <v>519284.09</v>
      </c>
      <c r="G166" s="50">
        <v>105822.65</v>
      </c>
      <c r="H166" s="50">
        <v>4918.54</v>
      </c>
      <c r="I166" s="50">
        <v>207991.69</v>
      </c>
      <c r="J166" s="51">
        <v>1.0504</v>
      </c>
      <c r="K166" s="51">
        <v>1.1599999999999999</v>
      </c>
      <c r="L166" s="51">
        <v>1.6351</v>
      </c>
      <c r="M166" s="51">
        <v>1.8100000000000002E-2</v>
      </c>
    </row>
    <row r="167" spans="1:13" s="39" customFormat="1" ht="15" customHeight="1" x14ac:dyDescent="0.25">
      <c r="A167" s="35" t="s">
        <v>28</v>
      </c>
      <c r="B167" s="50">
        <v>345113.51</v>
      </c>
      <c r="C167" s="50">
        <v>16243.92</v>
      </c>
      <c r="D167" s="50">
        <v>254.1</v>
      </c>
      <c r="E167" s="50">
        <v>789063.2</v>
      </c>
      <c r="F167" s="50">
        <v>1305175.98</v>
      </c>
      <c r="G167" s="50">
        <v>68505.39</v>
      </c>
      <c r="H167" s="50">
        <v>5315.79</v>
      </c>
      <c r="I167" s="50">
        <v>254664.85</v>
      </c>
      <c r="J167" s="51">
        <v>1.0516000000000001</v>
      </c>
      <c r="K167" s="51">
        <v>1.1783999999999999</v>
      </c>
      <c r="L167" s="51">
        <v>1.6394</v>
      </c>
      <c r="M167" s="51">
        <v>1.5800000000000002E-2</v>
      </c>
    </row>
    <row r="168" spans="1:13" s="39" customFormat="1" ht="15" customHeight="1" x14ac:dyDescent="0.25">
      <c r="A168" s="35" t="s">
        <v>29</v>
      </c>
      <c r="B168" s="50">
        <v>352776.18</v>
      </c>
      <c r="C168" s="50">
        <v>9927.7199999999993</v>
      </c>
      <c r="D168" s="50">
        <v>291.2</v>
      </c>
      <c r="E168" s="50">
        <v>817574.91</v>
      </c>
      <c r="F168" s="50">
        <v>446300.65</v>
      </c>
      <c r="G168" s="50">
        <v>80557.320000000007</v>
      </c>
      <c r="H168" s="50">
        <v>6564.69</v>
      </c>
      <c r="I168" s="50">
        <v>130144.65</v>
      </c>
      <c r="J168" s="51">
        <v>1.0502</v>
      </c>
      <c r="K168" s="51">
        <v>1.1808000000000001</v>
      </c>
      <c r="L168" s="51">
        <v>1.6144000000000001</v>
      </c>
      <c r="M168" s="51">
        <v>1.55E-2</v>
      </c>
    </row>
    <row r="169" spans="1:13" s="39" customFormat="1" ht="15" customHeight="1" x14ac:dyDescent="0.25">
      <c r="A169" s="35" t="s">
        <v>30</v>
      </c>
      <c r="B169" s="50">
        <v>290761.42</v>
      </c>
      <c r="C169" s="50">
        <v>12392.94</v>
      </c>
      <c r="D169" s="50">
        <v>220.21</v>
      </c>
      <c r="E169" s="50">
        <v>822327.91</v>
      </c>
      <c r="F169" s="50">
        <v>618756.9</v>
      </c>
      <c r="G169" s="50">
        <v>78410.42</v>
      </c>
      <c r="H169" s="50">
        <v>5722.29</v>
      </c>
      <c r="I169" s="50">
        <v>87422</v>
      </c>
      <c r="J169" s="51">
        <v>1.0503</v>
      </c>
      <c r="K169" s="51">
        <v>1.1747000000000001</v>
      </c>
      <c r="L169" s="51">
        <v>1.6083000000000001</v>
      </c>
      <c r="M169" s="51">
        <v>1.6400000000000001E-2</v>
      </c>
    </row>
    <row r="170" spans="1:13" s="39" customFormat="1" ht="15" customHeight="1" x14ac:dyDescent="0.25">
      <c r="A170" s="35" t="s">
        <v>31</v>
      </c>
      <c r="B170" s="50">
        <v>207650.38</v>
      </c>
      <c r="C170" s="50">
        <v>23906.19</v>
      </c>
      <c r="D170" s="50">
        <v>94.18</v>
      </c>
      <c r="E170" s="50">
        <v>697977.47</v>
      </c>
      <c r="F170" s="50">
        <v>585534.18000000005</v>
      </c>
      <c r="G170" s="50">
        <v>89661.18</v>
      </c>
      <c r="H170" s="50">
        <v>3906.57</v>
      </c>
      <c r="I170" s="50">
        <v>170192.49</v>
      </c>
      <c r="J170" s="51">
        <v>1.0524</v>
      </c>
      <c r="K170" s="51">
        <v>1.1456999999999999</v>
      </c>
      <c r="L170" s="51">
        <v>1.6032999999999999</v>
      </c>
      <c r="M170" s="51">
        <v>1.6E-2</v>
      </c>
    </row>
    <row r="171" spans="1:13" s="39" customFormat="1" ht="15" customHeight="1" x14ac:dyDescent="0.25">
      <c r="A171" s="35" t="s">
        <v>32</v>
      </c>
      <c r="B171" s="50">
        <v>194200.81</v>
      </c>
      <c r="C171" s="50">
        <v>10739.91</v>
      </c>
      <c r="D171" s="50">
        <v>252.87</v>
      </c>
      <c r="E171" s="50">
        <v>922969.47</v>
      </c>
      <c r="F171" s="50">
        <v>1402438.55</v>
      </c>
      <c r="G171" s="50">
        <v>63525.17</v>
      </c>
      <c r="H171" s="50">
        <v>3950.86</v>
      </c>
      <c r="I171" s="50">
        <v>190854.66</v>
      </c>
      <c r="J171" s="51">
        <v>1.2753000000000001</v>
      </c>
      <c r="K171" s="51">
        <v>1.3508</v>
      </c>
      <c r="L171" s="51">
        <v>1.9288000000000001</v>
      </c>
      <c r="M171" s="51">
        <v>1.8200000000000001E-2</v>
      </c>
    </row>
    <row r="172" spans="1:13" s="39" customFormat="1" ht="15" customHeight="1" x14ac:dyDescent="0.25">
      <c r="A172" s="35" t="s">
        <v>42</v>
      </c>
      <c r="B172" s="57">
        <v>2559517.0099999998</v>
      </c>
      <c r="C172" s="57">
        <v>292381.03000000003</v>
      </c>
      <c r="D172" s="57">
        <v>6785.0400000000009</v>
      </c>
      <c r="E172" s="57">
        <v>11379905.82</v>
      </c>
      <c r="F172" s="57">
        <v>3004956.6600000006</v>
      </c>
      <c r="G172" s="57">
        <v>559028.56000000006</v>
      </c>
      <c r="H172" s="57">
        <v>41226.520000000004</v>
      </c>
      <c r="I172" s="57">
        <v>2214718.56</v>
      </c>
      <c r="J172" s="58">
        <v>1.6026</v>
      </c>
      <c r="K172" s="58">
        <v>1.7775000000000001</v>
      </c>
      <c r="L172" s="58">
        <v>2.1777000000000002</v>
      </c>
      <c r="M172" s="58">
        <v>2.4E-2</v>
      </c>
    </row>
    <row r="173" spans="1:13" s="39" customFormat="1" ht="15" customHeight="1" x14ac:dyDescent="0.25">
      <c r="A173" s="35" t="s">
        <v>21</v>
      </c>
      <c r="B173" s="50">
        <v>219527.13</v>
      </c>
      <c r="C173" s="50">
        <v>7470.78</v>
      </c>
      <c r="D173" s="50">
        <v>258.26</v>
      </c>
      <c r="E173" s="50">
        <v>578885.69999999995</v>
      </c>
      <c r="F173" s="50">
        <v>392967.63</v>
      </c>
      <c r="G173" s="50">
        <v>27828.07</v>
      </c>
      <c r="H173" s="50">
        <v>2868.06</v>
      </c>
      <c r="I173" s="50">
        <v>185829.25</v>
      </c>
      <c r="J173" s="51">
        <v>1.6221000000000001</v>
      </c>
      <c r="K173" s="51">
        <v>1.7528999999999999</v>
      </c>
      <c r="L173" s="51">
        <v>2.3119000000000001</v>
      </c>
      <c r="M173" s="51">
        <v>2.0299999999999999E-2</v>
      </c>
    </row>
    <row r="174" spans="1:13" s="39" customFormat="1" ht="15" customHeight="1" x14ac:dyDescent="0.25">
      <c r="A174" s="35" t="s">
        <v>22</v>
      </c>
      <c r="B174" s="50">
        <v>468677.07</v>
      </c>
      <c r="C174" s="50">
        <v>45031.199999999997</v>
      </c>
      <c r="D174" s="50">
        <v>394.68</v>
      </c>
      <c r="E174" s="50">
        <v>732419.68</v>
      </c>
      <c r="F174" s="50">
        <v>327786.18</v>
      </c>
      <c r="G174" s="50">
        <v>71435.86</v>
      </c>
      <c r="H174" s="50">
        <v>4623.28</v>
      </c>
      <c r="I174" s="50">
        <v>171342.29</v>
      </c>
      <c r="J174" s="51">
        <v>1.5892999999999999</v>
      </c>
      <c r="K174" s="51">
        <v>1.7465999999999999</v>
      </c>
      <c r="L174" s="51">
        <v>2.2241</v>
      </c>
      <c r="M174" s="51">
        <v>2.01E-2</v>
      </c>
    </row>
    <row r="175" spans="1:13" s="39" customFormat="1" ht="15" customHeight="1" x14ac:dyDescent="0.25">
      <c r="A175" s="35" t="s">
        <v>23</v>
      </c>
      <c r="B175" s="50">
        <v>241444.7</v>
      </c>
      <c r="C175" s="50">
        <v>36490.339999999997</v>
      </c>
      <c r="D175" s="50">
        <v>425.88</v>
      </c>
      <c r="E175" s="50">
        <v>797804.01</v>
      </c>
      <c r="F175" s="50">
        <v>288050.82</v>
      </c>
      <c r="G175" s="50">
        <v>58881.32</v>
      </c>
      <c r="H175" s="50">
        <v>2800.43</v>
      </c>
      <c r="I175" s="50">
        <v>157156.60999999999</v>
      </c>
      <c r="J175" s="51">
        <v>1.6080000000000001</v>
      </c>
      <c r="K175" s="51">
        <v>1.7967</v>
      </c>
      <c r="L175" s="51">
        <v>2.2854999999999999</v>
      </c>
      <c r="M175" s="51">
        <v>2.24E-2</v>
      </c>
    </row>
    <row r="176" spans="1:13" s="39" customFormat="1" ht="15" customHeight="1" x14ac:dyDescent="0.25">
      <c r="A176" s="35" t="s">
        <v>24</v>
      </c>
      <c r="B176" s="50">
        <v>272352.03999999998</v>
      </c>
      <c r="C176" s="50">
        <v>28791.49</v>
      </c>
      <c r="D176" s="50">
        <v>626.85</v>
      </c>
      <c r="E176" s="50">
        <v>853017.92</v>
      </c>
      <c r="F176" s="50">
        <v>190905.23</v>
      </c>
      <c r="G176" s="50">
        <v>33374.629999999997</v>
      </c>
      <c r="H176" s="50">
        <v>2177.9699999999998</v>
      </c>
      <c r="I176" s="50">
        <v>201900.16</v>
      </c>
      <c r="J176" s="51">
        <v>1.5134000000000001</v>
      </c>
      <c r="K176" s="51">
        <v>1.7307999999999999</v>
      </c>
      <c r="L176" s="51">
        <v>2.1812</v>
      </c>
      <c r="M176" s="51">
        <v>2.23E-2</v>
      </c>
    </row>
    <row r="177" spans="1:13" s="39" customFormat="1" ht="15" customHeight="1" x14ac:dyDescent="0.25">
      <c r="A177" s="35" t="s">
        <v>25</v>
      </c>
      <c r="B177" s="50">
        <v>212994.01</v>
      </c>
      <c r="C177" s="50">
        <v>23323.62</v>
      </c>
      <c r="D177" s="50">
        <v>862.47</v>
      </c>
      <c r="E177" s="50">
        <v>942201.32</v>
      </c>
      <c r="F177" s="50">
        <v>177554.04</v>
      </c>
      <c r="G177" s="50">
        <v>30424.89</v>
      </c>
      <c r="H177" s="50">
        <v>1489.76</v>
      </c>
      <c r="I177" s="50">
        <v>143621.79999999999</v>
      </c>
      <c r="J177" s="51">
        <v>1.4974000000000001</v>
      </c>
      <c r="K177" s="51">
        <v>1.6957</v>
      </c>
      <c r="L177" s="51">
        <v>2.1913999999999998</v>
      </c>
      <c r="M177" s="51">
        <v>2.24E-2</v>
      </c>
    </row>
    <row r="178" spans="1:13" s="39" customFormat="1" ht="15" customHeight="1" x14ac:dyDescent="0.25">
      <c r="A178" s="35" t="s">
        <v>26</v>
      </c>
      <c r="B178" s="50">
        <v>206207.87</v>
      </c>
      <c r="C178" s="50">
        <v>40437.129999999997</v>
      </c>
      <c r="D178" s="50">
        <v>352.78</v>
      </c>
      <c r="E178" s="50">
        <v>1196976.06</v>
      </c>
      <c r="F178" s="50">
        <v>321915.83</v>
      </c>
      <c r="G178" s="50">
        <v>59158.49</v>
      </c>
      <c r="H178" s="50">
        <v>3097.25</v>
      </c>
      <c r="I178" s="50">
        <v>240188.65</v>
      </c>
      <c r="J178" s="51">
        <v>1.5258</v>
      </c>
      <c r="K178" s="51">
        <v>1.7154</v>
      </c>
      <c r="L178" s="51">
        <v>2.1762999999999999</v>
      </c>
      <c r="M178" s="51">
        <v>2.3E-2</v>
      </c>
    </row>
    <row r="179" spans="1:13" s="39" customFormat="1" ht="15" customHeight="1" x14ac:dyDescent="0.25">
      <c r="A179" s="35" t="s">
        <v>27</v>
      </c>
      <c r="B179" s="50">
        <v>178822.51</v>
      </c>
      <c r="C179" s="50">
        <v>28288.71</v>
      </c>
      <c r="D179" s="50">
        <v>213.34</v>
      </c>
      <c r="E179" s="50">
        <v>1148281.8799999999</v>
      </c>
      <c r="F179" s="50">
        <v>276607.78999999998</v>
      </c>
      <c r="G179" s="50">
        <v>60647.62</v>
      </c>
      <c r="H179" s="50">
        <v>2616.1</v>
      </c>
      <c r="I179" s="50">
        <v>160320.82999999999</v>
      </c>
      <c r="J179" s="51">
        <v>1.5769</v>
      </c>
      <c r="K179" s="51">
        <v>1.7390000000000001</v>
      </c>
      <c r="L179" s="51">
        <v>2.0790000000000002</v>
      </c>
      <c r="M179" s="51">
        <v>2.41E-2</v>
      </c>
    </row>
    <row r="180" spans="1:13" s="39" customFormat="1" ht="15" customHeight="1" x14ac:dyDescent="0.25">
      <c r="A180" s="35" t="s">
        <v>28</v>
      </c>
      <c r="B180" s="50">
        <v>203868.69</v>
      </c>
      <c r="C180" s="50">
        <v>21755.48</v>
      </c>
      <c r="D180" s="50">
        <v>772.08</v>
      </c>
      <c r="E180" s="50">
        <v>1216270.8999999999</v>
      </c>
      <c r="F180" s="50">
        <v>243437.46</v>
      </c>
      <c r="G180" s="50">
        <v>47714.51</v>
      </c>
      <c r="H180" s="50">
        <v>5332.08</v>
      </c>
      <c r="I180" s="50">
        <v>201372.54</v>
      </c>
      <c r="J180" s="51">
        <v>1.6476999999999999</v>
      </c>
      <c r="K180" s="51">
        <v>1.8533999999999999</v>
      </c>
      <c r="L180" s="51">
        <v>2.1703000000000001</v>
      </c>
      <c r="M180" s="51">
        <v>2.4799999999999999E-2</v>
      </c>
    </row>
    <row r="181" spans="1:13" s="39" customFormat="1" ht="15" customHeight="1" x14ac:dyDescent="0.25">
      <c r="A181" s="35" t="s">
        <v>29</v>
      </c>
      <c r="B181" s="50">
        <v>156993.18</v>
      </c>
      <c r="C181" s="50">
        <v>23076.97</v>
      </c>
      <c r="D181" s="50">
        <v>670.28</v>
      </c>
      <c r="E181" s="50">
        <v>1076646.57</v>
      </c>
      <c r="F181" s="50">
        <v>222661.08</v>
      </c>
      <c r="G181" s="50">
        <v>58342.06</v>
      </c>
      <c r="H181" s="50">
        <v>4346.79</v>
      </c>
      <c r="I181" s="50">
        <v>172974.99</v>
      </c>
      <c r="J181" s="51">
        <v>1.6503000000000001</v>
      </c>
      <c r="K181" s="51">
        <v>1.8472999999999999</v>
      </c>
      <c r="L181" s="51">
        <v>2.1867999999999999</v>
      </c>
      <c r="M181" s="51">
        <v>2.53E-2</v>
      </c>
    </row>
    <row r="182" spans="1:13" s="39" customFormat="1" ht="15" customHeight="1" x14ac:dyDescent="0.25">
      <c r="A182" s="35" t="s">
        <v>30</v>
      </c>
      <c r="B182" s="50">
        <v>159267.79999999999</v>
      </c>
      <c r="C182" s="50">
        <v>8609.32</v>
      </c>
      <c r="D182" s="50">
        <v>635.05999999999995</v>
      </c>
      <c r="E182" s="50">
        <v>1045584.38</v>
      </c>
      <c r="F182" s="50">
        <v>253808.06</v>
      </c>
      <c r="G182" s="50">
        <v>47863.7</v>
      </c>
      <c r="H182" s="50">
        <v>4141.08</v>
      </c>
      <c r="I182" s="50">
        <v>196448.75</v>
      </c>
      <c r="J182" s="51">
        <v>1.6214999999999999</v>
      </c>
      <c r="K182" s="51">
        <v>1.7805</v>
      </c>
      <c r="L182" s="51">
        <v>2.0066000000000002</v>
      </c>
      <c r="M182" s="51">
        <v>2.5499999999999998E-2</v>
      </c>
    </row>
    <row r="183" spans="1:13" s="39" customFormat="1" ht="15" customHeight="1" x14ac:dyDescent="0.25">
      <c r="A183" s="35" t="s">
        <v>31</v>
      </c>
      <c r="B183" s="50">
        <v>122071.79</v>
      </c>
      <c r="C183" s="50">
        <v>16734.46</v>
      </c>
      <c r="D183" s="50">
        <v>257.95999999999998</v>
      </c>
      <c r="E183" s="50">
        <v>938029.74</v>
      </c>
      <c r="F183" s="50">
        <v>171613.88</v>
      </c>
      <c r="G183" s="50">
        <v>41857</v>
      </c>
      <c r="H183" s="50">
        <v>5531.38</v>
      </c>
      <c r="I183" s="50">
        <v>169692.04</v>
      </c>
      <c r="J183" s="51">
        <v>1.726</v>
      </c>
      <c r="K183" s="51">
        <v>1.8607</v>
      </c>
      <c r="L183" s="51">
        <v>2.1572</v>
      </c>
      <c r="M183" s="51">
        <v>2.6499999999999999E-2</v>
      </c>
    </row>
    <row r="184" spans="1:13" s="39" customFormat="1" ht="15" customHeight="1" x14ac:dyDescent="0.25">
      <c r="A184" s="35" t="s">
        <v>32</v>
      </c>
      <c r="B184" s="50">
        <v>117290.22</v>
      </c>
      <c r="C184" s="50">
        <v>12371.53</v>
      </c>
      <c r="D184" s="50">
        <v>1315.4</v>
      </c>
      <c r="E184" s="50">
        <v>853787.66</v>
      </c>
      <c r="F184" s="50">
        <v>137648.66</v>
      </c>
      <c r="G184" s="50">
        <v>21500.41</v>
      </c>
      <c r="H184" s="50">
        <v>2202.34</v>
      </c>
      <c r="I184" s="50">
        <v>213870.65</v>
      </c>
      <c r="J184" s="51">
        <v>1.7904</v>
      </c>
      <c r="K184" s="51">
        <v>1.883</v>
      </c>
      <c r="L184" s="51">
        <v>2.2275</v>
      </c>
      <c r="M184" s="51">
        <v>2.87E-2</v>
      </c>
    </row>
    <row r="185" spans="1:13" s="39" customFormat="1" ht="15" customHeight="1" x14ac:dyDescent="0.25">
      <c r="A185" s="35" t="s">
        <v>43</v>
      </c>
      <c r="B185" s="57">
        <v>1733190.68</v>
      </c>
      <c r="C185" s="57">
        <v>204188.99000000002</v>
      </c>
      <c r="D185" s="57">
        <v>7789.9</v>
      </c>
      <c r="E185" s="57">
        <v>14023485.4</v>
      </c>
      <c r="F185" s="57">
        <v>1759735.06</v>
      </c>
      <c r="G185" s="57">
        <v>526781.87</v>
      </c>
      <c r="H185" s="57">
        <v>32701.649999999998</v>
      </c>
      <c r="I185" s="57">
        <v>2941783.31</v>
      </c>
      <c r="J185" s="58">
        <v>1.7144999999999999</v>
      </c>
      <c r="K185" s="58">
        <v>1.9672000000000001</v>
      </c>
      <c r="L185" s="58">
        <v>2.2366999999999999</v>
      </c>
      <c r="M185" s="58">
        <v>2.8899999999999999E-2</v>
      </c>
    </row>
    <row r="186" spans="1:13" s="39" customFormat="1" ht="15" customHeight="1" x14ac:dyDescent="0.25">
      <c r="A186" s="59" t="s">
        <v>21</v>
      </c>
      <c r="B186" s="60">
        <v>62842.42</v>
      </c>
      <c r="C186" s="60">
        <v>5985</v>
      </c>
      <c r="D186" s="60">
        <v>340.41</v>
      </c>
      <c r="E186" s="60">
        <v>798648.36</v>
      </c>
      <c r="F186" s="60">
        <v>130355.55</v>
      </c>
      <c r="G186" s="60">
        <v>14733.11</v>
      </c>
      <c r="H186" s="60">
        <v>1928.85</v>
      </c>
      <c r="I186" s="60">
        <v>142974.44</v>
      </c>
      <c r="J186" s="61">
        <v>1.8628</v>
      </c>
      <c r="K186" s="61">
        <v>1.9897</v>
      </c>
      <c r="L186" s="61">
        <v>2.2841999999999998</v>
      </c>
      <c r="M186" s="61">
        <v>3.0700000000000002E-2</v>
      </c>
    </row>
    <row r="187" spans="1:13" s="39" customFormat="1" ht="15" customHeight="1" x14ac:dyDescent="0.25">
      <c r="A187" s="59" t="s">
        <v>22</v>
      </c>
      <c r="B187" s="60">
        <v>122732.34</v>
      </c>
      <c r="C187" s="60">
        <v>11696.06</v>
      </c>
      <c r="D187" s="60">
        <v>313.26</v>
      </c>
      <c r="E187" s="60">
        <v>812766.91</v>
      </c>
      <c r="F187" s="60">
        <v>125003.98</v>
      </c>
      <c r="G187" s="60">
        <v>18125.25</v>
      </c>
      <c r="H187" s="60">
        <v>1617.45</v>
      </c>
      <c r="I187" s="60">
        <v>187281.7</v>
      </c>
      <c r="J187" s="61">
        <v>1.7967</v>
      </c>
      <c r="K187" s="61">
        <v>1.92</v>
      </c>
      <c r="L187" s="61">
        <v>2.2425000000000002</v>
      </c>
      <c r="M187" s="61">
        <v>3.0200000000000001E-2</v>
      </c>
    </row>
    <row r="188" spans="1:13" s="39" customFormat="1" ht="15" customHeight="1" x14ac:dyDescent="0.25">
      <c r="A188" s="59" t="s">
        <v>23</v>
      </c>
      <c r="B188" s="60">
        <v>91887.39</v>
      </c>
      <c r="C188" s="60">
        <v>16214.76</v>
      </c>
      <c r="D188" s="60">
        <v>610.32000000000005</v>
      </c>
      <c r="E188" s="60">
        <v>958407.44</v>
      </c>
      <c r="F188" s="60">
        <v>109682.87</v>
      </c>
      <c r="G188" s="60">
        <v>19762.59</v>
      </c>
      <c r="H188" s="60">
        <v>1541.05</v>
      </c>
      <c r="I188" s="60">
        <v>146529.17000000001</v>
      </c>
      <c r="J188" s="61">
        <v>1.7313000000000001</v>
      </c>
      <c r="K188" s="61">
        <v>1.8564000000000001</v>
      </c>
      <c r="L188" s="61">
        <v>2.1448</v>
      </c>
      <c r="M188" s="61">
        <v>2.9399999999999999E-2</v>
      </c>
    </row>
    <row r="189" spans="1:13" s="39" customFormat="1" ht="15" customHeight="1" x14ac:dyDescent="0.25">
      <c r="A189" s="59" t="s">
        <v>24</v>
      </c>
      <c r="B189" s="60">
        <v>142898.20000000001</v>
      </c>
      <c r="C189" s="60">
        <v>23856.05</v>
      </c>
      <c r="D189" s="60">
        <v>768.21</v>
      </c>
      <c r="E189" s="60">
        <v>949362.15</v>
      </c>
      <c r="F189" s="60">
        <v>65670.81</v>
      </c>
      <c r="G189" s="60">
        <v>18510.39</v>
      </c>
      <c r="H189" s="60">
        <v>1842.79</v>
      </c>
      <c r="I189" s="60">
        <v>153252.25</v>
      </c>
      <c r="J189" s="61">
        <v>1.6843999999999999</v>
      </c>
      <c r="K189" s="61">
        <v>1.8208</v>
      </c>
      <c r="L189" s="61">
        <v>2.1533000000000002</v>
      </c>
      <c r="M189" s="61">
        <v>2.9399999999999999E-2</v>
      </c>
    </row>
    <row r="190" spans="1:13" s="39" customFormat="1" ht="15" customHeight="1" x14ac:dyDescent="0.25">
      <c r="A190" s="59" t="s">
        <v>25</v>
      </c>
      <c r="B190" s="60">
        <v>138842.09</v>
      </c>
      <c r="C190" s="60">
        <v>24470.89</v>
      </c>
      <c r="D190" s="60">
        <v>574.91</v>
      </c>
      <c r="E190" s="60">
        <v>1216578.8700000001</v>
      </c>
      <c r="F190" s="60">
        <v>96469.41</v>
      </c>
      <c r="G190" s="60">
        <v>35033.120000000003</v>
      </c>
      <c r="H190" s="60">
        <v>1837.69</v>
      </c>
      <c r="I190" s="60">
        <v>222628.4</v>
      </c>
      <c r="J190" s="61">
        <v>1.6911</v>
      </c>
      <c r="K190" s="61">
        <v>1.8807</v>
      </c>
      <c r="L190" s="61">
        <v>2.1985999999999999</v>
      </c>
      <c r="M190" s="61">
        <v>2.9100000000000001E-2</v>
      </c>
    </row>
    <row r="191" spans="1:13" s="39" customFormat="1" ht="15" customHeight="1" x14ac:dyDescent="0.25">
      <c r="A191" s="59" t="s">
        <v>26</v>
      </c>
      <c r="B191" s="60">
        <v>122047.06</v>
      </c>
      <c r="C191" s="60">
        <v>12156.14</v>
      </c>
      <c r="D191" s="60">
        <v>544.13</v>
      </c>
      <c r="E191" s="60">
        <v>1296177.24</v>
      </c>
      <c r="F191" s="60">
        <v>94486.79</v>
      </c>
      <c r="G191" s="60">
        <v>20418.05</v>
      </c>
      <c r="H191" s="60">
        <v>1582.24</v>
      </c>
      <c r="I191" s="60">
        <v>241799.37</v>
      </c>
      <c r="J191" s="61">
        <v>1.6924999999999999</v>
      </c>
      <c r="K191" s="61">
        <v>1.9021999999999999</v>
      </c>
      <c r="L191" s="61">
        <v>2.1812</v>
      </c>
      <c r="M191" s="61">
        <v>2.8799999999999999E-2</v>
      </c>
    </row>
    <row r="192" spans="1:13" s="39" customFormat="1" ht="15" customHeight="1" x14ac:dyDescent="0.25">
      <c r="A192" s="59" t="s">
        <v>27</v>
      </c>
      <c r="B192" s="60">
        <v>147862.72</v>
      </c>
      <c r="C192" s="60">
        <v>20548.03</v>
      </c>
      <c r="D192" s="60">
        <v>593.85</v>
      </c>
      <c r="E192" s="60">
        <v>1449789.84</v>
      </c>
      <c r="F192" s="60">
        <v>143030.79999999999</v>
      </c>
      <c r="G192" s="60">
        <v>32051.58</v>
      </c>
      <c r="H192" s="60">
        <v>1743.31</v>
      </c>
      <c r="I192" s="60">
        <v>271438.15000000002</v>
      </c>
      <c r="J192" s="61">
        <v>1.6961999999999999</v>
      </c>
      <c r="K192" s="61">
        <v>1.9568000000000001</v>
      </c>
      <c r="L192" s="61">
        <v>2.2155999999999998</v>
      </c>
      <c r="M192" s="61">
        <v>2.8000000000000001E-2</v>
      </c>
    </row>
    <row r="193" spans="1:13" s="39" customFormat="1" ht="15" customHeight="1" x14ac:dyDescent="0.25">
      <c r="A193" s="59" t="s">
        <v>28</v>
      </c>
      <c r="B193" s="60">
        <v>197293.82</v>
      </c>
      <c r="C193" s="60">
        <v>16163.04</v>
      </c>
      <c r="D193" s="60">
        <v>682.37</v>
      </c>
      <c r="E193" s="60">
        <v>1538892.56</v>
      </c>
      <c r="F193" s="60">
        <v>137491.47</v>
      </c>
      <c r="G193" s="60">
        <v>60947.93</v>
      </c>
      <c r="H193" s="60">
        <v>3615.68</v>
      </c>
      <c r="I193" s="60">
        <v>302818.53999999998</v>
      </c>
      <c r="J193" s="61">
        <v>1.6966000000000001</v>
      </c>
      <c r="K193" s="61">
        <v>2.0064000000000002</v>
      </c>
      <c r="L193" s="61">
        <v>2.2166000000000001</v>
      </c>
      <c r="M193" s="61">
        <v>2.81E-2</v>
      </c>
    </row>
    <row r="194" spans="1:13" s="39" customFormat="1" ht="15" customHeight="1" x14ac:dyDescent="0.25">
      <c r="A194" s="59" t="s">
        <v>29</v>
      </c>
      <c r="B194" s="60">
        <v>164254.47</v>
      </c>
      <c r="C194" s="60">
        <v>20587.87</v>
      </c>
      <c r="D194" s="60">
        <v>594.13</v>
      </c>
      <c r="E194" s="60">
        <v>1310970.77</v>
      </c>
      <c r="F194" s="60">
        <v>171422.22</v>
      </c>
      <c r="G194" s="60">
        <v>48431.96</v>
      </c>
      <c r="H194" s="60">
        <v>3777.28</v>
      </c>
      <c r="I194" s="60">
        <v>272346.37</v>
      </c>
      <c r="J194" s="61">
        <v>1.6967000000000001</v>
      </c>
      <c r="K194" s="61">
        <v>2.0259</v>
      </c>
      <c r="L194" s="61">
        <v>2.2751000000000001</v>
      </c>
      <c r="M194" s="61">
        <v>2.9000000000000001E-2</v>
      </c>
    </row>
    <row r="195" spans="1:13" s="39" customFormat="1" ht="15" customHeight="1" x14ac:dyDescent="0.25">
      <c r="A195" s="59" t="s">
        <v>30</v>
      </c>
      <c r="B195" s="60">
        <v>165139.29</v>
      </c>
      <c r="C195" s="60">
        <v>22282.76</v>
      </c>
      <c r="D195" s="60">
        <v>818.83</v>
      </c>
      <c r="E195" s="60">
        <v>1330458.68</v>
      </c>
      <c r="F195" s="60">
        <v>202513.87</v>
      </c>
      <c r="G195" s="60">
        <v>96796.37</v>
      </c>
      <c r="H195" s="60">
        <v>3671.19</v>
      </c>
      <c r="I195" s="60">
        <v>298248.17</v>
      </c>
      <c r="J195" s="61">
        <v>1.6994</v>
      </c>
      <c r="K195" s="61">
        <v>2.0024000000000002</v>
      </c>
      <c r="L195" s="61">
        <v>2.2534000000000001</v>
      </c>
      <c r="M195" s="61">
        <v>2.9000000000000001E-2</v>
      </c>
    </row>
    <row r="196" spans="1:13" s="39" customFormat="1" ht="15" customHeight="1" x14ac:dyDescent="0.25">
      <c r="A196" s="59" t="s">
        <v>31</v>
      </c>
      <c r="B196" s="60">
        <v>182484.23</v>
      </c>
      <c r="C196" s="60">
        <v>15297.29</v>
      </c>
      <c r="D196" s="60">
        <v>1133.6600000000001</v>
      </c>
      <c r="E196" s="60">
        <v>1159648.08</v>
      </c>
      <c r="F196" s="60">
        <v>172735.33</v>
      </c>
      <c r="G196" s="60">
        <v>80931.009999999995</v>
      </c>
      <c r="H196" s="60">
        <v>1755.25</v>
      </c>
      <c r="I196" s="60">
        <v>372702.11</v>
      </c>
      <c r="J196" s="61">
        <v>1.6983999999999999</v>
      </c>
      <c r="K196" s="61">
        <v>1.9981</v>
      </c>
      <c r="L196" s="61">
        <v>2.2532000000000001</v>
      </c>
      <c r="M196" s="61">
        <v>2.8500000000000001E-2</v>
      </c>
    </row>
    <row r="197" spans="1:13" s="39" customFormat="1" ht="15" customHeight="1" x14ac:dyDescent="0.25">
      <c r="A197" s="59" t="s">
        <v>32</v>
      </c>
      <c r="B197" s="60">
        <v>194906.65</v>
      </c>
      <c r="C197" s="60">
        <v>14931.1</v>
      </c>
      <c r="D197" s="60">
        <v>815.82</v>
      </c>
      <c r="E197" s="60">
        <v>1201784.5</v>
      </c>
      <c r="F197" s="60">
        <v>310871.96000000002</v>
      </c>
      <c r="G197" s="60">
        <v>81040.509999999995</v>
      </c>
      <c r="H197" s="60">
        <v>7788.87</v>
      </c>
      <c r="I197" s="60">
        <v>329764.64</v>
      </c>
      <c r="J197" s="61">
        <v>1.6998</v>
      </c>
      <c r="K197" s="61">
        <v>2.0162</v>
      </c>
      <c r="L197" s="61">
        <v>2.2776999999999998</v>
      </c>
      <c r="M197" s="61">
        <v>2.86E-2</v>
      </c>
    </row>
    <row r="198" spans="1:13" s="39" customFormat="1" ht="15" customHeight="1" x14ac:dyDescent="0.25">
      <c r="A198" s="59" t="s">
        <v>44</v>
      </c>
      <c r="B198" s="57">
        <v>2037197.1199999999</v>
      </c>
      <c r="C198" s="57">
        <v>302501.38</v>
      </c>
      <c r="D198" s="57">
        <v>9536.760000000002</v>
      </c>
      <c r="E198" s="57">
        <v>16291552.940000001</v>
      </c>
      <c r="F198" s="57">
        <v>3406108.65</v>
      </c>
      <c r="G198" s="57">
        <v>661712.14</v>
      </c>
      <c r="H198" s="57">
        <v>51206.71</v>
      </c>
      <c r="I198" s="57">
        <v>3575379.6100000003</v>
      </c>
      <c r="J198" s="58">
        <v>1.6999</v>
      </c>
      <c r="K198" s="58">
        <v>2.0004</v>
      </c>
      <c r="L198" s="58">
        <v>2.2749999999999999</v>
      </c>
      <c r="M198" s="58">
        <v>2.6599999999999999E-2</v>
      </c>
    </row>
    <row r="199" spans="1:13" s="39" customFormat="1" ht="15" customHeight="1" x14ac:dyDescent="0.25">
      <c r="A199" s="59" t="s">
        <v>21</v>
      </c>
      <c r="B199" s="60">
        <v>195667.42</v>
      </c>
      <c r="C199" s="60">
        <v>12100.32</v>
      </c>
      <c r="D199" s="60">
        <v>1221.78</v>
      </c>
      <c r="E199" s="60">
        <v>1098682.3400000001</v>
      </c>
      <c r="F199" s="60">
        <v>162487.28</v>
      </c>
      <c r="G199" s="60">
        <v>45609.38</v>
      </c>
      <c r="H199" s="60">
        <v>3532.87</v>
      </c>
      <c r="I199" s="60">
        <v>289266.25</v>
      </c>
      <c r="J199" s="61">
        <v>1.6992</v>
      </c>
      <c r="K199" s="61">
        <v>2.0701999999999998</v>
      </c>
      <c r="L199" s="61">
        <v>2.3412000000000002</v>
      </c>
      <c r="M199" s="61">
        <v>2.9499999999999998E-2</v>
      </c>
    </row>
    <row r="200" spans="1:13" s="39" customFormat="1" ht="15" customHeight="1" x14ac:dyDescent="0.25">
      <c r="A200" s="59" t="s">
        <v>22</v>
      </c>
      <c r="B200" s="60">
        <v>222427.25</v>
      </c>
      <c r="C200" s="60">
        <v>9055.61</v>
      </c>
      <c r="D200" s="60">
        <v>1089.18</v>
      </c>
      <c r="E200" s="60">
        <v>976085.65</v>
      </c>
      <c r="F200" s="60">
        <v>151155.29</v>
      </c>
      <c r="G200" s="60">
        <v>53160.66</v>
      </c>
      <c r="H200" s="60">
        <v>1743.77</v>
      </c>
      <c r="I200" s="60">
        <v>254511.3</v>
      </c>
      <c r="J200" s="61">
        <v>1.698</v>
      </c>
      <c r="K200" s="61">
        <v>2.0994000000000002</v>
      </c>
      <c r="L200" s="61">
        <v>2.3795000000000002</v>
      </c>
      <c r="M200" s="61">
        <v>2.9499999999999998E-2</v>
      </c>
    </row>
    <row r="201" spans="1:13" s="39" customFormat="1" ht="15" customHeight="1" x14ac:dyDescent="0.25">
      <c r="A201" s="59" t="s">
        <v>23</v>
      </c>
      <c r="B201" s="60">
        <v>176131.9</v>
      </c>
      <c r="C201" s="60">
        <v>21939.17</v>
      </c>
      <c r="D201" s="60">
        <v>595.36</v>
      </c>
      <c r="E201" s="60">
        <v>1198349.4099999999</v>
      </c>
      <c r="F201" s="60">
        <v>204205.7</v>
      </c>
      <c r="G201" s="60">
        <v>48249.98</v>
      </c>
      <c r="H201" s="60">
        <v>2613.2800000000002</v>
      </c>
      <c r="I201" s="60">
        <v>247568.32</v>
      </c>
      <c r="J201" s="61">
        <v>1.6980999999999999</v>
      </c>
      <c r="K201" s="61">
        <v>2.0973000000000002</v>
      </c>
      <c r="L201" s="61">
        <v>2.3742999999999999</v>
      </c>
      <c r="M201" s="61">
        <v>2.93E-2</v>
      </c>
    </row>
    <row r="202" spans="1:13" s="39" customFormat="1" ht="15" customHeight="1" x14ac:dyDescent="0.25">
      <c r="A202" s="59" t="s">
        <v>24</v>
      </c>
      <c r="B202" s="60">
        <v>133927.66</v>
      </c>
      <c r="C202" s="60">
        <v>19997.78</v>
      </c>
      <c r="D202" s="60">
        <v>1253.55</v>
      </c>
      <c r="E202" s="60">
        <v>1132335.8500000001</v>
      </c>
      <c r="F202" s="60">
        <v>545659.4</v>
      </c>
      <c r="G202" s="60">
        <v>62967.16</v>
      </c>
      <c r="H202" s="60">
        <v>2512.7199999999998</v>
      </c>
      <c r="I202" s="60">
        <v>341940.35</v>
      </c>
      <c r="J202" s="61">
        <v>1.7015</v>
      </c>
      <c r="K202" s="61">
        <v>2.0924</v>
      </c>
      <c r="L202" s="61">
        <v>2.4</v>
      </c>
      <c r="M202" s="61">
        <v>2.7699999999999999E-2</v>
      </c>
    </row>
    <row r="203" spans="1:13" s="39" customFormat="1" ht="15" customHeight="1" x14ac:dyDescent="0.25">
      <c r="A203" s="59" t="s">
        <v>25</v>
      </c>
      <c r="B203" s="60">
        <v>160394.47</v>
      </c>
      <c r="C203" s="60">
        <v>22053.75</v>
      </c>
      <c r="D203" s="60">
        <v>764.29</v>
      </c>
      <c r="E203" s="60">
        <v>1375849.55</v>
      </c>
      <c r="F203" s="60">
        <v>187494.72</v>
      </c>
      <c r="G203" s="60">
        <v>67460.59</v>
      </c>
      <c r="H203" s="60">
        <v>8808.51</v>
      </c>
      <c r="I203" s="60">
        <v>306396.61</v>
      </c>
      <c r="J203" s="61">
        <v>1.6993</v>
      </c>
      <c r="K203" s="61">
        <v>2.0179</v>
      </c>
      <c r="L203" s="61">
        <v>2.2850000000000001</v>
      </c>
      <c r="M203" s="61">
        <v>2.69E-2</v>
      </c>
    </row>
    <row r="204" spans="1:13" s="39" customFormat="1" ht="15" customHeight="1" x14ac:dyDescent="0.25">
      <c r="A204" s="59" t="s">
        <v>26</v>
      </c>
      <c r="B204" s="60">
        <v>148522.57</v>
      </c>
      <c r="C204" s="60">
        <v>30190.31</v>
      </c>
      <c r="D204" s="60">
        <v>676.62</v>
      </c>
      <c r="E204" s="60">
        <v>1504810.33</v>
      </c>
      <c r="F204" s="60">
        <v>167596.51999999999</v>
      </c>
      <c r="G204" s="60">
        <v>47547.61</v>
      </c>
      <c r="H204" s="60">
        <v>11095.53</v>
      </c>
      <c r="I204" s="60">
        <v>292937.33</v>
      </c>
      <c r="J204" s="61">
        <v>1.6984999999999999</v>
      </c>
      <c r="K204" s="61">
        <v>1.9883999999999999</v>
      </c>
      <c r="L204" s="61">
        <v>2.2772999999999999</v>
      </c>
      <c r="M204" s="61">
        <v>2.6700000000000002E-2</v>
      </c>
    </row>
    <row r="205" spans="1:13" s="39" customFormat="1" ht="15" customHeight="1" x14ac:dyDescent="0.25">
      <c r="A205" s="59" t="s">
        <v>27</v>
      </c>
      <c r="B205" s="60">
        <v>175341.6</v>
      </c>
      <c r="C205" s="60">
        <v>21361.439999999999</v>
      </c>
      <c r="D205" s="60">
        <v>835.85</v>
      </c>
      <c r="E205" s="60">
        <v>1786008.18</v>
      </c>
      <c r="F205" s="60">
        <v>189306.63</v>
      </c>
      <c r="G205" s="60">
        <v>47152.61</v>
      </c>
      <c r="H205" s="60">
        <v>5419.93</v>
      </c>
      <c r="I205" s="60">
        <v>326867.93</v>
      </c>
      <c r="J205" s="61">
        <v>1.6983999999999999</v>
      </c>
      <c r="K205" s="61">
        <v>1.9858</v>
      </c>
      <c r="L205" s="61">
        <v>2.2503000000000002</v>
      </c>
      <c r="M205" s="61">
        <v>2.6599999999999999E-2</v>
      </c>
    </row>
    <row r="206" spans="1:13" s="39" customFormat="1" ht="15" customHeight="1" x14ac:dyDescent="0.25">
      <c r="A206" s="59" t="s">
        <v>28</v>
      </c>
      <c r="B206" s="60">
        <v>157376.26</v>
      </c>
      <c r="C206" s="60">
        <v>28945.43</v>
      </c>
      <c r="D206" s="60">
        <v>790.56</v>
      </c>
      <c r="E206" s="60">
        <v>1628741.04</v>
      </c>
      <c r="F206" s="60">
        <v>542748.68999999994</v>
      </c>
      <c r="G206" s="60">
        <v>67401.259999999995</v>
      </c>
      <c r="H206" s="60">
        <v>3763.59</v>
      </c>
      <c r="I206" s="60">
        <v>358701.88</v>
      </c>
      <c r="J206" s="61">
        <v>1.7010000000000001</v>
      </c>
      <c r="K206" s="61">
        <v>1.9632000000000001</v>
      </c>
      <c r="L206" s="61">
        <v>2.1976</v>
      </c>
      <c r="M206" s="61">
        <v>2.52E-2</v>
      </c>
    </row>
    <row r="207" spans="1:13" s="39" customFormat="1" ht="15" customHeight="1" x14ac:dyDescent="0.25">
      <c r="A207" s="59" t="s">
        <v>29</v>
      </c>
      <c r="B207" s="60">
        <v>154252.64000000001</v>
      </c>
      <c r="C207" s="60">
        <v>14973.34</v>
      </c>
      <c r="D207" s="60">
        <v>558.79999999999995</v>
      </c>
      <c r="E207" s="60">
        <v>1292759.26</v>
      </c>
      <c r="F207" s="60">
        <v>237262.07</v>
      </c>
      <c r="G207" s="60">
        <v>39015.050000000003</v>
      </c>
      <c r="H207" s="60">
        <v>3361.19</v>
      </c>
      <c r="I207" s="60">
        <v>276697.44</v>
      </c>
      <c r="J207" s="61">
        <v>1.7002999999999999</v>
      </c>
      <c r="K207" s="61">
        <v>1.9815</v>
      </c>
      <c r="L207" s="61">
        <v>2.2269999999999999</v>
      </c>
      <c r="M207" s="61">
        <v>2.47E-2</v>
      </c>
    </row>
    <row r="208" spans="1:13" s="39" customFormat="1" ht="15" customHeight="1" x14ac:dyDescent="0.25">
      <c r="A208" s="59" t="s">
        <v>30</v>
      </c>
      <c r="B208" s="60">
        <v>176984.63</v>
      </c>
      <c r="C208" s="60">
        <v>16423.3</v>
      </c>
      <c r="D208" s="60">
        <v>606.91</v>
      </c>
      <c r="E208" s="60">
        <v>1541629.5</v>
      </c>
      <c r="F208" s="60">
        <v>217610.09</v>
      </c>
      <c r="G208" s="60">
        <v>76658.63</v>
      </c>
      <c r="H208" s="60">
        <v>3014.29</v>
      </c>
      <c r="I208" s="60">
        <v>279952.24</v>
      </c>
      <c r="J208" s="61">
        <v>1.7000999999999999</v>
      </c>
      <c r="K208" s="61">
        <v>1.9555</v>
      </c>
      <c r="L208" s="61">
        <v>2.2210000000000001</v>
      </c>
      <c r="M208" s="61">
        <v>2.5399999999999999E-2</v>
      </c>
    </row>
    <row r="209" spans="1:17" s="39" customFormat="1" ht="15" customHeight="1" x14ac:dyDescent="0.25">
      <c r="A209" s="59" t="s">
        <v>31</v>
      </c>
      <c r="B209" s="60">
        <v>162842.26999999999</v>
      </c>
      <c r="C209" s="60">
        <v>15685.47</v>
      </c>
      <c r="D209" s="60">
        <v>593.69000000000005</v>
      </c>
      <c r="E209" s="60">
        <v>1434311.31</v>
      </c>
      <c r="F209" s="60">
        <v>216363.66</v>
      </c>
      <c r="G209" s="60">
        <v>70005.66</v>
      </c>
      <c r="H209" s="60">
        <v>1896.6</v>
      </c>
      <c r="I209" s="60">
        <v>282196.53999999998</v>
      </c>
      <c r="J209" s="61">
        <v>1.7</v>
      </c>
      <c r="K209" s="61">
        <v>1.9312</v>
      </c>
      <c r="L209" s="61">
        <v>2.2002000000000002</v>
      </c>
      <c r="M209" s="61">
        <v>2.52E-2</v>
      </c>
    </row>
    <row r="210" spans="1:17" s="39" customFormat="1" ht="15" customHeight="1" x14ac:dyDescent="0.25">
      <c r="A210" s="59" t="s">
        <v>32</v>
      </c>
      <c r="B210" s="60">
        <v>173328.45</v>
      </c>
      <c r="C210" s="60">
        <v>89775.46</v>
      </c>
      <c r="D210" s="60">
        <v>550.16999999999996</v>
      </c>
      <c r="E210" s="60">
        <v>1321990.52</v>
      </c>
      <c r="F210" s="60">
        <v>584218.6</v>
      </c>
      <c r="G210" s="60">
        <v>36483.550000000003</v>
      </c>
      <c r="H210" s="60">
        <v>3444.43</v>
      </c>
      <c r="I210" s="60">
        <v>318343.42</v>
      </c>
      <c r="J210" s="61">
        <v>1.7012</v>
      </c>
      <c r="K210" s="61">
        <v>1.9248000000000001</v>
      </c>
      <c r="L210" s="61">
        <v>2.1631999999999998</v>
      </c>
      <c r="M210" s="61">
        <v>2.4899999999999999E-2</v>
      </c>
    </row>
    <row r="211" spans="1:17" s="39" customFormat="1" ht="15" customHeight="1" x14ac:dyDescent="0.25">
      <c r="A211" s="59" t="s">
        <v>45</v>
      </c>
      <c r="B211" s="57">
        <v>1828960.4804770001</v>
      </c>
      <c r="C211" s="57">
        <v>217814.84504000001</v>
      </c>
      <c r="D211" s="57">
        <v>10095.49706</v>
      </c>
      <c r="E211" s="57">
        <v>15021377.109969998</v>
      </c>
      <c r="F211" s="57">
        <v>2680553.323593</v>
      </c>
      <c r="G211" s="57">
        <v>578721.41978000011</v>
      </c>
      <c r="H211" s="57">
        <v>30265.910189999999</v>
      </c>
      <c r="I211" s="57">
        <v>3663539.2229619999</v>
      </c>
      <c r="J211" s="58">
        <v>1.7</v>
      </c>
      <c r="K211" s="58">
        <v>1.9004000000000001</v>
      </c>
      <c r="L211" s="58">
        <v>2.1688999999999998</v>
      </c>
      <c r="M211" s="58">
        <v>2.5899999999999999E-2</v>
      </c>
    </row>
    <row r="212" spans="1:17" s="39" customFormat="1" ht="15" customHeight="1" x14ac:dyDescent="0.25">
      <c r="A212" s="59" t="s">
        <v>21</v>
      </c>
      <c r="B212" s="60">
        <v>163671.29999999999</v>
      </c>
      <c r="C212" s="60">
        <v>29674.720000000001</v>
      </c>
      <c r="D212" s="60">
        <v>719.04</v>
      </c>
      <c r="E212" s="60">
        <v>1253181.31</v>
      </c>
      <c r="F212" s="60">
        <v>299627.44</v>
      </c>
      <c r="G212" s="60">
        <v>59407.77</v>
      </c>
      <c r="H212" s="60">
        <v>2098.61</v>
      </c>
      <c r="I212" s="60">
        <v>252096.33</v>
      </c>
      <c r="J212" s="61">
        <v>1.7008000000000001</v>
      </c>
      <c r="K212" s="61">
        <v>1.9401999999999999</v>
      </c>
      <c r="L212" s="61">
        <v>2.1959</v>
      </c>
      <c r="M212" s="61">
        <v>2.5000000000000001E-2</v>
      </c>
    </row>
    <row r="213" spans="1:17" s="39" customFormat="1" ht="15" customHeight="1" x14ac:dyDescent="0.25">
      <c r="A213" s="59" t="s">
        <v>22</v>
      </c>
      <c r="B213" s="60">
        <v>153717.03</v>
      </c>
      <c r="C213" s="60">
        <v>14180.08</v>
      </c>
      <c r="D213" s="60">
        <v>855.9</v>
      </c>
      <c r="E213" s="60">
        <v>978256.06</v>
      </c>
      <c r="F213" s="60">
        <v>170810.26</v>
      </c>
      <c r="G213" s="60">
        <v>53225.52</v>
      </c>
      <c r="H213" s="60">
        <v>1502.91</v>
      </c>
      <c r="I213" s="60">
        <v>267426.05</v>
      </c>
      <c r="J213" s="61">
        <v>1.6997</v>
      </c>
      <c r="K213" s="61">
        <v>1.9303999999999999</v>
      </c>
      <c r="L213" s="61">
        <v>2.2223000000000002</v>
      </c>
      <c r="M213" s="61">
        <v>2.5499999999999998E-2</v>
      </c>
    </row>
    <row r="214" spans="1:17" s="39" customFormat="1" ht="15" customHeight="1" x14ac:dyDescent="0.25">
      <c r="A214" s="59" t="s">
        <v>23</v>
      </c>
      <c r="B214" s="60">
        <v>143899.39000000001</v>
      </c>
      <c r="C214" s="60">
        <v>8583.4699999999993</v>
      </c>
      <c r="D214" s="60">
        <v>706.6</v>
      </c>
      <c r="E214" s="60">
        <v>1053355.1499999999</v>
      </c>
      <c r="F214" s="60">
        <v>137994.79</v>
      </c>
      <c r="G214" s="60">
        <v>45580.77</v>
      </c>
      <c r="H214" s="60">
        <v>1391.54</v>
      </c>
      <c r="I214" s="60">
        <v>235847</v>
      </c>
      <c r="J214" s="61">
        <v>1.6990000000000001</v>
      </c>
      <c r="K214" s="61">
        <v>1.9195</v>
      </c>
      <c r="L214" s="61">
        <v>2.2496</v>
      </c>
      <c r="M214" s="61">
        <v>2.5700000000000001E-2</v>
      </c>
    </row>
    <row r="215" spans="1:17" s="39" customFormat="1" ht="15" customHeight="1" x14ac:dyDescent="0.25">
      <c r="A215" s="59" t="s">
        <v>24</v>
      </c>
      <c r="B215" s="60">
        <v>163948.28</v>
      </c>
      <c r="C215" s="60">
        <v>15770.41</v>
      </c>
      <c r="D215" s="60">
        <v>591.64</v>
      </c>
      <c r="E215" s="60">
        <v>1243431.07</v>
      </c>
      <c r="F215" s="60">
        <v>164159.31</v>
      </c>
      <c r="G215" s="60">
        <v>55456.17</v>
      </c>
      <c r="H215" s="60">
        <v>1950.85</v>
      </c>
      <c r="I215" s="60">
        <v>302853.06</v>
      </c>
      <c r="J215" s="61">
        <v>1.6991000000000001</v>
      </c>
      <c r="K215" s="61">
        <v>1.9087000000000001</v>
      </c>
      <c r="L215" s="61">
        <v>2.2185000000000001</v>
      </c>
      <c r="M215" s="61">
        <v>2.5999999999999999E-2</v>
      </c>
    </row>
    <row r="216" spans="1:17" s="39" customFormat="1" ht="15" customHeight="1" x14ac:dyDescent="0.25">
      <c r="A216" s="59" t="s">
        <v>25</v>
      </c>
      <c r="B216" s="60">
        <v>170757.32</v>
      </c>
      <c r="C216" s="60">
        <v>24247.919999999998</v>
      </c>
      <c r="D216" s="60">
        <v>660.48</v>
      </c>
      <c r="E216" s="60">
        <v>1348330.39</v>
      </c>
      <c r="F216" s="60">
        <v>173384.03</v>
      </c>
      <c r="G216" s="60">
        <v>56702.51</v>
      </c>
      <c r="H216" s="60">
        <v>2440.86</v>
      </c>
      <c r="I216" s="60">
        <v>298320.86</v>
      </c>
      <c r="J216" s="61">
        <v>1.6996</v>
      </c>
      <c r="K216" s="61">
        <v>1.8996</v>
      </c>
      <c r="L216" s="61">
        <v>2.1897000000000002</v>
      </c>
      <c r="M216" s="61">
        <v>2.5899999999999999E-2</v>
      </c>
    </row>
    <row r="217" spans="1:17" s="39" customFormat="1" ht="15" customHeight="1" x14ac:dyDescent="0.25">
      <c r="A217" s="59" t="s">
        <v>26</v>
      </c>
      <c r="B217" s="60">
        <v>141842.62047699999</v>
      </c>
      <c r="C217" s="60">
        <v>17042.233990000001</v>
      </c>
      <c r="D217" s="60">
        <v>419.98964999999998</v>
      </c>
      <c r="E217" s="60">
        <v>1366787.6459900001</v>
      </c>
      <c r="F217" s="60">
        <v>179432.99728000001</v>
      </c>
      <c r="G217" s="60">
        <v>28292.613860000001</v>
      </c>
      <c r="H217" s="60">
        <v>2114.1963500000002</v>
      </c>
      <c r="I217" s="60">
        <v>250478.33849200001</v>
      </c>
      <c r="J217" s="61">
        <v>1.69914393814586</v>
      </c>
      <c r="K217" s="61">
        <v>1.9147219396094799</v>
      </c>
      <c r="L217" s="61">
        <v>2.1663093210845599</v>
      </c>
      <c r="M217" s="61">
        <v>2.6091196139589001E-2</v>
      </c>
    </row>
    <row r="218" spans="1:17" s="39" customFormat="1" ht="15" customHeight="1" x14ac:dyDescent="0.25">
      <c r="A218" s="59" t="s">
        <v>27</v>
      </c>
      <c r="B218" s="60">
        <v>165505.99</v>
      </c>
      <c r="C218" s="60">
        <v>13732.61</v>
      </c>
      <c r="D218" s="60">
        <v>886.98</v>
      </c>
      <c r="E218" s="60">
        <v>1595208.94</v>
      </c>
      <c r="F218" s="60">
        <v>238970.48</v>
      </c>
      <c r="G218" s="60">
        <v>50172.72</v>
      </c>
      <c r="H218" s="60">
        <v>2907.9</v>
      </c>
      <c r="I218" s="60">
        <v>343017.39</v>
      </c>
      <c r="J218" s="61">
        <v>1.6996</v>
      </c>
      <c r="K218" s="61">
        <v>1.9052</v>
      </c>
      <c r="L218" s="61">
        <v>2.1328</v>
      </c>
      <c r="M218" s="61">
        <v>2.6499999999999999E-2</v>
      </c>
    </row>
    <row r="219" spans="1:17" s="39" customFormat="1" ht="15" customHeight="1" x14ac:dyDescent="0.25">
      <c r="A219" s="35" t="s">
        <v>28</v>
      </c>
      <c r="B219" s="60">
        <v>141382.65</v>
      </c>
      <c r="C219" s="60">
        <v>12413.47</v>
      </c>
      <c r="D219" s="60">
        <v>887.27</v>
      </c>
      <c r="E219" s="60">
        <v>1354019</v>
      </c>
      <c r="F219" s="60">
        <v>226497.79</v>
      </c>
      <c r="G219" s="60">
        <v>40066.78</v>
      </c>
      <c r="H219" s="60">
        <v>3599.73</v>
      </c>
      <c r="I219" s="60">
        <v>396096.25</v>
      </c>
      <c r="J219" s="61">
        <v>1.7</v>
      </c>
      <c r="K219" s="61">
        <v>1.8851</v>
      </c>
      <c r="L219" s="61">
        <v>2.0779000000000001</v>
      </c>
      <c r="M219" s="61">
        <v>2.5499999999999998E-2</v>
      </c>
    </row>
    <row r="220" spans="1:17" s="39" customFormat="1" ht="15" customHeight="1" x14ac:dyDescent="0.25">
      <c r="A220" s="35" t="s">
        <v>29</v>
      </c>
      <c r="B220" s="60">
        <v>135983.56</v>
      </c>
      <c r="C220" s="60">
        <v>16589.509999999998</v>
      </c>
      <c r="D220" s="60">
        <v>981.03</v>
      </c>
      <c r="E220" s="60">
        <v>1276902.01</v>
      </c>
      <c r="F220" s="60">
        <v>247068.7</v>
      </c>
      <c r="G220" s="60">
        <v>39163.83</v>
      </c>
      <c r="H220" s="60">
        <v>4028.82</v>
      </c>
      <c r="I220" s="60">
        <v>320206.2</v>
      </c>
      <c r="J220" s="61">
        <v>1.7003999999999999</v>
      </c>
      <c r="K220" s="61">
        <v>1.8651</v>
      </c>
      <c r="L220" s="61">
        <v>2.1082999999999998</v>
      </c>
      <c r="M220" s="61">
        <v>2.58E-2</v>
      </c>
    </row>
    <row r="221" spans="1:17" s="39" customFormat="1" ht="15" customHeight="1" x14ac:dyDescent="0.25">
      <c r="A221" s="35" t="s">
        <v>30</v>
      </c>
      <c r="B221" s="60">
        <v>150120.32000000001</v>
      </c>
      <c r="C221" s="60">
        <v>23984.101050000001</v>
      </c>
      <c r="D221" s="60">
        <v>1055.2574099999999</v>
      </c>
      <c r="E221" s="60">
        <v>1287556.93398</v>
      </c>
      <c r="F221" s="60">
        <v>252325.93631300001</v>
      </c>
      <c r="G221" s="60">
        <v>58955.785920000002</v>
      </c>
      <c r="H221" s="60">
        <v>2492.0838399999998</v>
      </c>
      <c r="I221" s="60">
        <v>332290.18446999998</v>
      </c>
      <c r="J221" s="61">
        <v>1.7004547484122501</v>
      </c>
      <c r="K221" s="61">
        <v>1.8681562358683701</v>
      </c>
      <c r="L221" s="61">
        <v>2.1486281325494101</v>
      </c>
      <c r="M221" s="61">
        <v>2.6083952729924999E-2</v>
      </c>
    </row>
    <row r="222" spans="1:17" s="39" customFormat="1" ht="15" customHeight="1" x14ac:dyDescent="0.25">
      <c r="A222" s="35" t="s">
        <v>31</v>
      </c>
      <c r="B222" s="60">
        <v>128239.08</v>
      </c>
      <c r="C222" s="60">
        <v>24934.48</v>
      </c>
      <c r="D222" s="60">
        <v>795.47</v>
      </c>
      <c r="E222" s="60">
        <v>1104245.4099999999</v>
      </c>
      <c r="F222" s="60">
        <v>237888.59</v>
      </c>
      <c r="G222" s="60">
        <v>43671.69</v>
      </c>
      <c r="H222" s="60">
        <v>1775.39</v>
      </c>
      <c r="I222" s="60">
        <v>312350.67</v>
      </c>
      <c r="J222" s="61">
        <v>1.7005999999999999</v>
      </c>
      <c r="K222" s="61">
        <v>1.8749</v>
      </c>
      <c r="L222" s="61">
        <v>2.1951999999999998</v>
      </c>
      <c r="M222" s="61">
        <v>2.63E-2</v>
      </c>
    </row>
    <row r="223" spans="1:17" s="39" customFormat="1" ht="15" customHeight="1" x14ac:dyDescent="0.25">
      <c r="A223" s="35" t="s">
        <v>32</v>
      </c>
      <c r="B223" s="60">
        <v>169892.94</v>
      </c>
      <c r="C223" s="60">
        <v>16661.84</v>
      </c>
      <c r="D223" s="60">
        <v>1535.84</v>
      </c>
      <c r="E223" s="60">
        <v>1160103.19</v>
      </c>
      <c r="F223" s="60">
        <v>352393</v>
      </c>
      <c r="G223" s="60">
        <v>48025.26</v>
      </c>
      <c r="H223" s="60">
        <v>3963.02</v>
      </c>
      <c r="I223" s="60">
        <v>352556.89</v>
      </c>
      <c r="J223" s="61">
        <v>1.7009000000000001</v>
      </c>
      <c r="K223" s="61">
        <v>1.887</v>
      </c>
      <c r="L223" s="61">
        <v>2.2229000000000001</v>
      </c>
      <c r="M223" s="61">
        <v>2.6700000000000002E-2</v>
      </c>
    </row>
    <row r="224" spans="1:17" s="39" customFormat="1" ht="15" customHeight="1" x14ac:dyDescent="0.25">
      <c r="A224" s="35" t="s">
        <v>46</v>
      </c>
      <c r="B224" s="57">
        <v>1139348.2049699996</v>
      </c>
      <c r="C224" s="57">
        <v>76886.735909999989</v>
      </c>
      <c r="D224" s="57">
        <v>10786.069230000001</v>
      </c>
      <c r="E224" s="57">
        <v>14034223.376790002</v>
      </c>
      <c r="F224" s="57">
        <v>3374083.5499700001</v>
      </c>
      <c r="G224" s="57">
        <v>234422.74963999999</v>
      </c>
      <c r="H224" s="57">
        <v>19037.578869999998</v>
      </c>
      <c r="I224" s="57">
        <v>2675165.6641500001</v>
      </c>
      <c r="J224" s="58">
        <v>1.70127280633745</v>
      </c>
      <c r="K224" s="58">
        <v>1.9406890299955299</v>
      </c>
      <c r="L224" s="58">
        <v>2.1996674197356101</v>
      </c>
      <c r="M224" s="58">
        <v>2.35124039440513E-2</v>
      </c>
      <c r="N224" s="62"/>
      <c r="O224" s="62"/>
      <c r="P224" s="62"/>
      <c r="Q224" s="62"/>
    </row>
    <row r="225" spans="1:15" s="39" customFormat="1" ht="15" customHeight="1" x14ac:dyDescent="0.25">
      <c r="A225" s="35" t="s">
        <v>21</v>
      </c>
      <c r="B225" s="60">
        <v>129177.8</v>
      </c>
      <c r="C225" s="60">
        <v>11673.33</v>
      </c>
      <c r="D225" s="60">
        <v>2579.29</v>
      </c>
      <c r="E225" s="60">
        <v>1335231.01</v>
      </c>
      <c r="F225" s="60">
        <v>220195.56</v>
      </c>
      <c r="G225" s="60">
        <v>30801.74</v>
      </c>
      <c r="H225" s="60">
        <v>3611.22</v>
      </c>
      <c r="I225" s="60">
        <v>326309.58</v>
      </c>
      <c r="J225" s="61">
        <v>1.7004999999999999</v>
      </c>
      <c r="K225" s="61">
        <v>1.8842000000000001</v>
      </c>
      <c r="L225" s="61">
        <v>2.2168999999999999</v>
      </c>
      <c r="M225" s="61">
        <v>2.7099999999999999E-2</v>
      </c>
    </row>
    <row r="226" spans="1:15" s="39" customFormat="1" ht="15" customHeight="1" x14ac:dyDescent="0.25">
      <c r="A226" s="35" t="s">
        <v>22</v>
      </c>
      <c r="B226" s="60">
        <v>127873.7</v>
      </c>
      <c r="C226" s="60">
        <v>10275.43</v>
      </c>
      <c r="D226" s="60">
        <v>2906.6</v>
      </c>
      <c r="E226" s="60">
        <v>1143897.71</v>
      </c>
      <c r="F226" s="60">
        <v>263471.68</v>
      </c>
      <c r="G226" s="60">
        <v>42940.639999999999</v>
      </c>
      <c r="H226" s="60">
        <v>4692.2299999999996</v>
      </c>
      <c r="I226" s="60">
        <v>378284.27</v>
      </c>
      <c r="J226" s="61">
        <v>1.7007000000000001</v>
      </c>
      <c r="K226" s="61">
        <v>1.8519000000000001</v>
      </c>
      <c r="L226" s="61">
        <v>2.2050999999999998</v>
      </c>
      <c r="M226" s="61">
        <v>2.63E-2</v>
      </c>
    </row>
    <row r="227" spans="1:15" s="39" customFormat="1" ht="15" customHeight="1" x14ac:dyDescent="0.25">
      <c r="A227" s="35" t="s">
        <v>23</v>
      </c>
      <c r="B227" s="60">
        <v>86101.55</v>
      </c>
      <c r="C227" s="60">
        <v>7556.77</v>
      </c>
      <c r="D227" s="60">
        <v>1267.6600000000001</v>
      </c>
      <c r="E227" s="60">
        <v>953358.86</v>
      </c>
      <c r="F227" s="60">
        <v>1163372.99</v>
      </c>
      <c r="G227" s="60">
        <v>19766.89</v>
      </c>
      <c r="H227" s="60">
        <v>3242.84</v>
      </c>
      <c r="I227" s="60">
        <v>430584.58</v>
      </c>
      <c r="J227" s="61">
        <v>1.702</v>
      </c>
      <c r="K227" s="61">
        <v>1.9077999999999999</v>
      </c>
      <c r="L227" s="61">
        <v>2.1509999999999998</v>
      </c>
      <c r="M227" s="61">
        <v>2.3199999999999998E-2</v>
      </c>
    </row>
    <row r="228" spans="1:15" s="39" customFormat="1" ht="15" customHeight="1" x14ac:dyDescent="0.25">
      <c r="A228" s="35" t="s">
        <v>24</v>
      </c>
      <c r="B228" s="60">
        <v>41973.75</v>
      </c>
      <c r="C228" s="60">
        <v>3993.54</v>
      </c>
      <c r="D228" s="60">
        <v>156.29</v>
      </c>
      <c r="E228" s="60">
        <v>545192</v>
      </c>
      <c r="F228" s="60">
        <v>304070.59000000003</v>
      </c>
      <c r="G228" s="60">
        <v>5250.26</v>
      </c>
      <c r="H228" s="60">
        <v>674.85</v>
      </c>
      <c r="I228" s="60">
        <v>169439.44</v>
      </c>
      <c r="J228" s="61">
        <v>1.7019</v>
      </c>
      <c r="K228" s="61">
        <v>1.8504</v>
      </c>
      <c r="L228" s="61">
        <v>2.1248999999999998</v>
      </c>
      <c r="M228" s="61">
        <v>2.24E-2</v>
      </c>
    </row>
    <row r="229" spans="1:15" s="39" customFormat="1" ht="15" customHeight="1" x14ac:dyDescent="0.25">
      <c r="A229" s="35" t="s">
        <v>25</v>
      </c>
      <c r="B229" s="60">
        <v>71194.2</v>
      </c>
      <c r="C229" s="60">
        <v>4732.96</v>
      </c>
      <c r="D229" s="60">
        <v>189.26</v>
      </c>
      <c r="E229" s="60">
        <v>874265.88</v>
      </c>
      <c r="F229" s="60">
        <v>227815.41</v>
      </c>
      <c r="G229" s="60">
        <v>16002.63</v>
      </c>
      <c r="H229" s="60">
        <v>540.11</v>
      </c>
      <c r="I229" s="60">
        <v>167926.13</v>
      </c>
      <c r="J229" s="61">
        <v>1.7014</v>
      </c>
      <c r="K229" s="61">
        <v>1.8619000000000001</v>
      </c>
      <c r="L229" s="61">
        <v>2.1025999999999998</v>
      </c>
      <c r="M229" s="61">
        <v>2.3E-2</v>
      </c>
    </row>
    <row r="230" spans="1:15" s="39" customFormat="1" ht="15" customHeight="1" x14ac:dyDescent="0.25">
      <c r="A230" s="35" t="s">
        <v>26</v>
      </c>
      <c r="B230" s="60">
        <v>103487.93</v>
      </c>
      <c r="C230" s="60">
        <v>6425.45</v>
      </c>
      <c r="D230" s="60">
        <v>359.96</v>
      </c>
      <c r="E230" s="60">
        <v>1347580.82</v>
      </c>
      <c r="F230" s="60">
        <v>144686.88</v>
      </c>
      <c r="G230" s="60">
        <v>14051.01</v>
      </c>
      <c r="H230" s="60">
        <v>521.04999999999995</v>
      </c>
      <c r="I230" s="60">
        <v>168672.46</v>
      </c>
      <c r="J230" s="61">
        <v>1.7007000000000001</v>
      </c>
      <c r="K230" s="61">
        <v>1.9225000000000001</v>
      </c>
      <c r="L230" s="61">
        <v>2.1309999999999998</v>
      </c>
      <c r="M230" s="61">
        <v>2.4199999999999999E-2</v>
      </c>
    </row>
    <row r="231" spans="1:15" s="39" customFormat="1" ht="15" customHeight="1" x14ac:dyDescent="0.25">
      <c r="A231" s="35" t="s">
        <v>27</v>
      </c>
      <c r="B231" s="60">
        <v>95934.71</v>
      </c>
      <c r="C231" s="60">
        <v>4874.34</v>
      </c>
      <c r="D231" s="60">
        <v>397.44</v>
      </c>
      <c r="E231" s="60">
        <v>1360945.32</v>
      </c>
      <c r="F231" s="60">
        <v>149677.46</v>
      </c>
      <c r="G231" s="60">
        <v>20996.16</v>
      </c>
      <c r="H231" s="60">
        <v>889.8</v>
      </c>
      <c r="I231" s="60">
        <v>170105.36</v>
      </c>
      <c r="J231" s="61">
        <v>1.7008000000000001</v>
      </c>
      <c r="K231" s="61">
        <v>1.9711000000000001</v>
      </c>
      <c r="L231" s="61">
        <v>2.1596000000000002</v>
      </c>
      <c r="M231" s="61">
        <v>2.35E-2</v>
      </c>
    </row>
    <row r="232" spans="1:15" s="39" customFormat="1" ht="15" customHeight="1" x14ac:dyDescent="0.25">
      <c r="A232" s="35" t="s">
        <v>28</v>
      </c>
      <c r="B232" s="60">
        <v>91321.804940000002</v>
      </c>
      <c r="C232" s="60">
        <v>6080.9369999999999</v>
      </c>
      <c r="D232" s="60">
        <v>1411.0861299999999</v>
      </c>
      <c r="E232" s="60">
        <v>1259726.9445400001</v>
      </c>
      <c r="F232" s="60">
        <v>151834.47021999999</v>
      </c>
      <c r="G232" s="60">
        <v>10569.656499999999</v>
      </c>
      <c r="H232" s="60">
        <v>1187.7083</v>
      </c>
      <c r="I232" s="60">
        <v>190683.82297000001</v>
      </c>
      <c r="J232" s="61">
        <v>1.7009596729938501</v>
      </c>
      <c r="K232" s="61">
        <v>2.0151601531455299</v>
      </c>
      <c r="L232" s="61">
        <v>2.2399348930434599</v>
      </c>
      <c r="M232" s="61">
        <v>2.2792466209623E-2</v>
      </c>
    </row>
    <row r="233" spans="1:15" s="39" customFormat="1" ht="15" customHeight="1" x14ac:dyDescent="0.25">
      <c r="A233" s="35" t="s">
        <v>29</v>
      </c>
      <c r="B233" s="60">
        <v>118460.06071999999</v>
      </c>
      <c r="C233" s="60">
        <v>4950.3394099999996</v>
      </c>
      <c r="D233" s="60">
        <v>380.99586000000102</v>
      </c>
      <c r="E233" s="60">
        <v>1334354.3741299999</v>
      </c>
      <c r="F233" s="60">
        <v>170637.43161999999</v>
      </c>
      <c r="G233" s="60">
        <v>27461.13651</v>
      </c>
      <c r="H233" s="60">
        <v>1311.46108</v>
      </c>
      <c r="I233" s="60">
        <v>190143.28438</v>
      </c>
      <c r="J233" s="61">
        <v>1.7007467077412599</v>
      </c>
      <c r="K233" s="61">
        <v>2.0262512814904898</v>
      </c>
      <c r="L233" s="61">
        <v>2.2184442689058899</v>
      </c>
      <c r="M233" s="61">
        <v>2.2212882609727501E-2</v>
      </c>
    </row>
    <row r="234" spans="1:15" s="39" customFormat="1" ht="15" customHeight="1" x14ac:dyDescent="0.25">
      <c r="A234" s="35">
        <v>10</v>
      </c>
      <c r="B234" s="60">
        <v>85358.221879999895</v>
      </c>
      <c r="C234" s="60">
        <v>4405.9574400000001</v>
      </c>
      <c r="D234" s="60">
        <v>394.78100999999998</v>
      </c>
      <c r="E234" s="60">
        <v>1251718.2069300001</v>
      </c>
      <c r="F234" s="60">
        <v>199928.80455</v>
      </c>
      <c r="G234" s="60">
        <v>15453.68547</v>
      </c>
      <c r="H234" s="60">
        <v>948.12987999999996</v>
      </c>
      <c r="I234" s="60">
        <v>162924.0814</v>
      </c>
      <c r="J234" s="61">
        <v>1.7011971586435699</v>
      </c>
      <c r="K234" s="61">
        <v>2.0121586894857701</v>
      </c>
      <c r="L234" s="61">
        <v>2.2154206564711099</v>
      </c>
      <c r="M234" s="61">
        <v>2.1659466473280199E-2</v>
      </c>
      <c r="O234" s="63"/>
    </row>
    <row r="235" spans="1:15" s="39" customFormat="1" ht="15" customHeight="1" x14ac:dyDescent="0.25">
      <c r="A235" s="35">
        <v>11</v>
      </c>
      <c r="B235" s="60">
        <v>90890.522409999903</v>
      </c>
      <c r="C235" s="60">
        <v>5121.3349900000003</v>
      </c>
      <c r="D235" s="60">
        <v>299.57458000000003</v>
      </c>
      <c r="E235" s="60">
        <v>1257233.53095</v>
      </c>
      <c r="F235" s="60">
        <v>139180.67468</v>
      </c>
      <c r="G235" s="60">
        <v>15679.763430000001</v>
      </c>
      <c r="H235" s="60">
        <v>701.14634000000001</v>
      </c>
      <c r="I235" s="60">
        <v>150818.10268000001</v>
      </c>
      <c r="J235" s="61">
        <v>1.70086774119414</v>
      </c>
      <c r="K235" s="61">
        <v>2.0185519590410199</v>
      </c>
      <c r="L235" s="61">
        <v>2.2548534779097098</v>
      </c>
      <c r="M235" s="61">
        <v>2.1809931004134399E-2</v>
      </c>
    </row>
    <row r="236" spans="1:15" s="39" customFormat="1" ht="15" customHeight="1" x14ac:dyDescent="0.25">
      <c r="A236" s="35" t="s">
        <v>32</v>
      </c>
      <c r="B236" s="60">
        <v>97573.955020000096</v>
      </c>
      <c r="C236" s="60">
        <v>6796.3470699999998</v>
      </c>
      <c r="D236" s="60">
        <v>443.13164999999998</v>
      </c>
      <c r="E236" s="60">
        <v>1370718.7202399999</v>
      </c>
      <c r="F236" s="60">
        <v>239211.59890000001</v>
      </c>
      <c r="G236" s="60">
        <v>15449.177729999999</v>
      </c>
      <c r="H236" s="60">
        <v>717.03327000000002</v>
      </c>
      <c r="I236" s="60">
        <v>169274.55272000001</v>
      </c>
      <c r="J236" s="61">
        <v>1.70114060086293</v>
      </c>
      <c r="K236" s="61">
        <v>2.07665091398415</v>
      </c>
      <c r="L236" s="61">
        <v>2.28917834094915</v>
      </c>
      <c r="M236" s="61">
        <v>2.2629359433129301E-2</v>
      </c>
    </row>
    <row r="237" spans="1:15" s="64" customFormat="1" ht="15" customHeight="1" x14ac:dyDescent="0.25">
      <c r="A237" s="59">
        <v>2021</v>
      </c>
      <c r="B237" s="57">
        <v>1353122.6939949999</v>
      </c>
      <c r="C237" s="57">
        <v>68723.30432999997</v>
      </c>
      <c r="D237" s="57">
        <v>7064.6906999999992</v>
      </c>
      <c r="E237" s="57">
        <v>17728430.71342</v>
      </c>
      <c r="F237" s="57">
        <v>2095909.0901850001</v>
      </c>
      <c r="G237" s="57">
        <v>176417.93155000001</v>
      </c>
      <c r="H237" s="57">
        <v>10534.389369999999</v>
      </c>
      <c r="I237" s="57">
        <v>2244494.2087519998</v>
      </c>
      <c r="J237" s="58">
        <v>1.6998789203820801</v>
      </c>
      <c r="K237" s="58">
        <v>2.0172060047374898</v>
      </c>
      <c r="L237" s="58">
        <v>2.3345170676293798</v>
      </c>
      <c r="M237" s="58">
        <v>2.2781804962029702E-2</v>
      </c>
    </row>
    <row r="238" spans="1:15" s="39" customFormat="1" ht="15" customHeight="1" x14ac:dyDescent="0.25">
      <c r="A238" s="35" t="s">
        <v>21</v>
      </c>
      <c r="B238" s="60">
        <v>67729.017049999995</v>
      </c>
      <c r="C238" s="60">
        <v>3962.5109699999998</v>
      </c>
      <c r="D238" s="60">
        <v>302.34048999999999</v>
      </c>
      <c r="E238" s="60">
        <v>1008943.29963</v>
      </c>
      <c r="F238" s="60">
        <v>325402.07</v>
      </c>
      <c r="G238" s="60">
        <v>10554.11938</v>
      </c>
      <c r="H238" s="60">
        <v>668.99947999999995</v>
      </c>
      <c r="I238" s="60">
        <v>139390.29785999999</v>
      </c>
      <c r="J238" s="61">
        <v>1.7015515922023201</v>
      </c>
      <c r="K238" s="61">
        <v>2.07675894562218</v>
      </c>
      <c r="L238" s="61">
        <v>2.3302072623769399</v>
      </c>
      <c r="M238" s="61">
        <v>2.25168693848724E-2</v>
      </c>
    </row>
    <row r="239" spans="1:15" s="39" customFormat="1" ht="15" customHeight="1" x14ac:dyDescent="0.25">
      <c r="A239" s="35" t="s">
        <v>22</v>
      </c>
      <c r="B239" s="60">
        <v>142398.47443</v>
      </c>
      <c r="C239" s="60">
        <v>4953.9741899999999</v>
      </c>
      <c r="D239" s="60">
        <v>341.63711999999998</v>
      </c>
      <c r="E239" s="60">
        <v>1074123.13377</v>
      </c>
      <c r="F239" s="60">
        <v>167397.70026000001</v>
      </c>
      <c r="G239" s="60">
        <v>16124.94174</v>
      </c>
      <c r="H239" s="60">
        <v>683.98611000000005</v>
      </c>
      <c r="I239" s="60">
        <v>163330.4804</v>
      </c>
      <c r="J239" s="61">
        <v>1.7005499733452201</v>
      </c>
      <c r="K239" s="61">
        <v>2.0721963456861698</v>
      </c>
      <c r="L239" s="61">
        <v>2.3611649871737002</v>
      </c>
      <c r="M239" s="61">
        <v>2.2534712288879499E-2</v>
      </c>
    </row>
    <row r="240" spans="1:15" s="39" customFormat="1" ht="15" customHeight="1" x14ac:dyDescent="0.25">
      <c r="A240" s="35" t="s">
        <v>23</v>
      </c>
      <c r="B240" s="60">
        <v>120584.33186999999</v>
      </c>
      <c r="C240" s="60">
        <v>4981.7416799999901</v>
      </c>
      <c r="D240" s="60">
        <v>792.71668999999895</v>
      </c>
      <c r="E240" s="60">
        <v>1234576.9984500001</v>
      </c>
      <c r="F240" s="60">
        <v>133451.87679000001</v>
      </c>
      <c r="G240" s="60">
        <v>11226.961310000001</v>
      </c>
      <c r="H240" s="60">
        <v>545.61159999999995</v>
      </c>
      <c r="I240" s="60">
        <v>182529.32957</v>
      </c>
      <c r="J240" s="61">
        <v>1.7005982680607901</v>
      </c>
      <c r="K240" s="61">
        <v>2.0328994257456601</v>
      </c>
      <c r="L240" s="61">
        <v>2.3595357803599901</v>
      </c>
      <c r="M240" s="61">
        <v>2.2599999999999999E-2</v>
      </c>
    </row>
    <row r="241" spans="1:13" s="39" customFormat="1" ht="15" customHeight="1" x14ac:dyDescent="0.25">
      <c r="A241" s="35" t="s">
        <v>24</v>
      </c>
      <c r="B241" s="60">
        <v>130628.26105</v>
      </c>
      <c r="C241" s="60">
        <v>5667.4075899999998</v>
      </c>
      <c r="D241" s="60">
        <v>543.68498</v>
      </c>
      <c r="E241" s="60">
        <v>1264842.3358</v>
      </c>
      <c r="F241" s="60">
        <v>129963.82618</v>
      </c>
      <c r="G241" s="60">
        <v>18577.615590000001</v>
      </c>
      <c r="H241" s="60">
        <v>777.03611999999998</v>
      </c>
      <c r="I241" s="60">
        <v>187533.87695000001</v>
      </c>
      <c r="J241" s="61">
        <v>1.7001506529248001</v>
      </c>
      <c r="K241" s="61">
        <v>2.03890281178065</v>
      </c>
      <c r="L241" s="61">
        <v>2.3586997673006098</v>
      </c>
      <c r="M241" s="61">
        <v>2.2046631410570099E-2</v>
      </c>
    </row>
    <row r="242" spans="1:13" s="39" customFormat="1" ht="15" customHeight="1" x14ac:dyDescent="0.25">
      <c r="A242" s="35" t="s">
        <v>25</v>
      </c>
      <c r="B242" s="60">
        <v>99009.420870000002</v>
      </c>
      <c r="C242" s="60">
        <v>5828.3640999999998</v>
      </c>
      <c r="D242" s="60">
        <v>343.02161000000001</v>
      </c>
      <c r="E242" s="60">
        <v>1365262.41928</v>
      </c>
      <c r="F242" s="60">
        <v>80063.657070000103</v>
      </c>
      <c r="G242" s="60">
        <v>7447.8089200000004</v>
      </c>
      <c r="H242" s="60">
        <v>492.90359000000001</v>
      </c>
      <c r="I242" s="60">
        <v>145804.62443</v>
      </c>
      <c r="J242" s="61">
        <v>1.6987438809212301</v>
      </c>
      <c r="K242" s="61">
        <v>2.06216494221322</v>
      </c>
      <c r="L242" s="61">
        <v>2.3888681795667801</v>
      </c>
      <c r="M242" s="61">
        <v>2.2669888875182301E-2</v>
      </c>
    </row>
    <row r="243" spans="1:13" s="39" customFormat="1" ht="15" customHeight="1" x14ac:dyDescent="0.25">
      <c r="A243" s="35" t="s">
        <v>26</v>
      </c>
      <c r="B243" s="60">
        <v>128456.81660999999</v>
      </c>
      <c r="C243" s="60">
        <v>6224.9764599999999</v>
      </c>
      <c r="D243" s="60">
        <v>504.78735999999998</v>
      </c>
      <c r="E243" s="60">
        <v>1671321.07895</v>
      </c>
      <c r="F243" s="60">
        <v>76731.979974999995</v>
      </c>
      <c r="G243" s="60">
        <v>18642.350729999998</v>
      </c>
      <c r="H243" s="60">
        <v>640.92808000000002</v>
      </c>
      <c r="I243" s="60">
        <v>170743.14816000001</v>
      </c>
      <c r="J243" s="61">
        <v>1.6977147905575301</v>
      </c>
      <c r="K243" s="61">
        <v>2.0584825298948801</v>
      </c>
      <c r="L243" s="61">
        <v>2.3881673090676001</v>
      </c>
      <c r="M243" s="61">
        <v>2.3046396678137598E-2</v>
      </c>
    </row>
    <row r="244" spans="1:13" s="39" customFormat="1" ht="15" customHeight="1" x14ac:dyDescent="0.25">
      <c r="A244" s="35" t="s">
        <v>27</v>
      </c>
      <c r="B244" s="60">
        <v>119105.17561000001</v>
      </c>
      <c r="C244" s="60">
        <v>6219.4241499999998</v>
      </c>
      <c r="D244" s="60">
        <v>548.88593000000003</v>
      </c>
      <c r="E244" s="60">
        <v>1751527.3602799999</v>
      </c>
      <c r="F244" s="60">
        <v>94189.031239999997</v>
      </c>
      <c r="G244" s="60">
        <v>17442.229240000001</v>
      </c>
      <c r="H244" s="60">
        <v>878.55136000000005</v>
      </c>
      <c r="I244" s="60">
        <v>182588.02163999999</v>
      </c>
      <c r="J244" s="61">
        <v>1.69740943825329</v>
      </c>
      <c r="K244" s="61">
        <v>2.0176691678589398</v>
      </c>
      <c r="L244" s="61">
        <v>2.3503277469695401</v>
      </c>
      <c r="M244" s="61">
        <v>2.26298352942567E-2</v>
      </c>
    </row>
    <row r="245" spans="1:13" s="39" customFormat="1" ht="15" customHeight="1" x14ac:dyDescent="0.25">
      <c r="A245" s="35" t="s">
        <v>28</v>
      </c>
      <c r="B245" s="60">
        <v>124014.81999</v>
      </c>
      <c r="C245" s="60">
        <v>7392.7703299999903</v>
      </c>
      <c r="D245" s="60">
        <v>792.72496000000001</v>
      </c>
      <c r="E245" s="60">
        <v>1810859.44619</v>
      </c>
      <c r="F245" s="60">
        <v>95337.597274999905</v>
      </c>
      <c r="G245" s="60">
        <v>16897.801589999999</v>
      </c>
      <c r="H245" s="60">
        <v>1095.69084</v>
      </c>
      <c r="I245" s="60">
        <v>202109.438012</v>
      </c>
      <c r="J245" s="61">
        <v>1.69763117378291</v>
      </c>
      <c r="K245" s="61">
        <v>2.0117672904672399</v>
      </c>
      <c r="L245" s="61">
        <v>2.3442796461070698</v>
      </c>
      <c r="M245" s="61">
        <v>2.2736026562882702E-2</v>
      </c>
    </row>
    <row r="246" spans="1:13" s="39" customFormat="1" ht="15" customHeight="1" x14ac:dyDescent="0.25">
      <c r="A246" s="35" t="s">
        <v>29</v>
      </c>
      <c r="B246" s="60">
        <v>120596.05506</v>
      </c>
      <c r="C246" s="60">
        <v>6788.9341700000004</v>
      </c>
      <c r="D246" s="60">
        <v>665.55245000000002</v>
      </c>
      <c r="E246" s="60">
        <v>1842645.3886200001</v>
      </c>
      <c r="F246" s="60">
        <v>95398.858565000002</v>
      </c>
      <c r="G246" s="60">
        <v>12099.25347</v>
      </c>
      <c r="H246" s="60">
        <v>1702.20946</v>
      </c>
      <c r="I246" s="60">
        <v>222636.88178</v>
      </c>
      <c r="J246" s="61">
        <v>1.6977464394589199</v>
      </c>
      <c r="K246" s="61">
        <v>2.0087012202564098</v>
      </c>
      <c r="L246" s="61">
        <v>2.3452832903583598</v>
      </c>
      <c r="M246" s="61">
        <v>2.2986620556220302E-2</v>
      </c>
    </row>
    <row r="247" spans="1:13" s="39" customFormat="1" ht="15" customHeight="1" x14ac:dyDescent="0.25">
      <c r="A247" s="35" t="s">
        <v>30</v>
      </c>
      <c r="B247" s="60">
        <v>100211.977925</v>
      </c>
      <c r="C247" s="60">
        <v>5369.59105</v>
      </c>
      <c r="D247" s="60">
        <v>732.63178000000005</v>
      </c>
      <c r="E247" s="60">
        <v>1740455.36259</v>
      </c>
      <c r="F247" s="60">
        <v>159261.63738</v>
      </c>
      <c r="G247" s="60">
        <v>16386.29492</v>
      </c>
      <c r="H247" s="60">
        <v>952.33226000000002</v>
      </c>
      <c r="I247" s="60">
        <v>204872.45767</v>
      </c>
      <c r="J247" s="61">
        <v>1.69906832113912</v>
      </c>
      <c r="K247" s="61">
        <v>1.98095284915046</v>
      </c>
      <c r="L247" s="61">
        <v>2.3205355018348</v>
      </c>
      <c r="M247" s="61">
        <v>2.3469729099764702E-2</v>
      </c>
    </row>
    <row r="248" spans="1:13" s="39" customFormat="1" ht="15" customHeight="1" x14ac:dyDescent="0.25">
      <c r="A248" s="35" t="s">
        <v>31</v>
      </c>
      <c r="B248" s="60">
        <v>96302.142829999997</v>
      </c>
      <c r="C248" s="60">
        <v>5009.7479000000003</v>
      </c>
      <c r="D248" s="60">
        <v>969.44595000000004</v>
      </c>
      <c r="E248" s="60">
        <v>1484149.9929800001</v>
      </c>
      <c r="F248" s="60">
        <v>316819.46917</v>
      </c>
      <c r="G248" s="60">
        <v>14297.829890000001</v>
      </c>
      <c r="H248" s="60">
        <v>1111.2802099999999</v>
      </c>
      <c r="I248" s="60">
        <v>211532.69815000001</v>
      </c>
      <c r="J248" s="61">
        <v>1.7010016732536799</v>
      </c>
      <c r="K248" s="61">
        <v>1.9469072292099801</v>
      </c>
      <c r="L248" s="61">
        <v>2.2740438163040202</v>
      </c>
      <c r="M248" s="61">
        <v>2.30369196506525E-2</v>
      </c>
    </row>
    <row r="249" spans="1:13" s="39" customFormat="1" ht="15" customHeight="1" x14ac:dyDescent="0.25">
      <c r="A249" s="35" t="s">
        <v>32</v>
      </c>
      <c r="B249" s="60">
        <v>104086.2007</v>
      </c>
      <c r="C249" s="60">
        <v>6323.8617399999903</v>
      </c>
      <c r="D249" s="60">
        <v>527.26138000000003</v>
      </c>
      <c r="E249" s="60">
        <v>1479723.8968799999</v>
      </c>
      <c r="F249" s="60">
        <v>421891.38627999998</v>
      </c>
      <c r="G249" s="60">
        <v>16720.724770000001</v>
      </c>
      <c r="H249" s="60">
        <v>984.86026000000004</v>
      </c>
      <c r="I249" s="60">
        <v>231422.95413</v>
      </c>
      <c r="J249" s="61">
        <v>1.7013146566986601</v>
      </c>
      <c r="K249" s="61">
        <v>1.93043660035829</v>
      </c>
      <c r="L249" s="61">
        <v>2.26006712638674</v>
      </c>
      <c r="M249" s="61">
        <v>2.2691987383099299E-2</v>
      </c>
    </row>
    <row r="250" spans="1:13" s="39" customFormat="1" ht="15" customHeight="1" x14ac:dyDescent="0.25">
      <c r="A250" s="35" t="s">
        <v>47</v>
      </c>
      <c r="B250" s="65">
        <f t="shared" ref="B250:I250" si="9">SUM(B251:B262)</f>
        <v>2039781.2306270003</v>
      </c>
      <c r="C250" s="65">
        <f t="shared" si="9"/>
        <v>106464.40857999999</v>
      </c>
      <c r="D250" s="65">
        <f t="shared" si="9"/>
        <v>27197.063939999996</v>
      </c>
      <c r="E250" s="65">
        <f t="shared" si="9"/>
        <v>19625687.260160003</v>
      </c>
      <c r="F250" s="65">
        <f t="shared" si="9"/>
        <v>2357481.0512707322</v>
      </c>
      <c r="G250" s="65">
        <f t="shared" si="9"/>
        <v>209755.82923533241</v>
      </c>
      <c r="H250" s="65">
        <f t="shared" si="9"/>
        <v>21922.647159999997</v>
      </c>
      <c r="I250" s="65">
        <f t="shared" si="9"/>
        <v>2160071.7349300003</v>
      </c>
      <c r="J250" s="58">
        <v>1.6992927928927299</v>
      </c>
      <c r="K250" s="58">
        <v>1.7799052970734901</v>
      </c>
      <c r="L250" s="58">
        <v>2.1397872759107899</v>
      </c>
      <c r="M250" s="58">
        <v>2.5667444638245902E-2</v>
      </c>
    </row>
    <row r="251" spans="1:13" s="39" customFormat="1" ht="15" customHeight="1" x14ac:dyDescent="0.25">
      <c r="A251" s="35" t="s">
        <v>21</v>
      </c>
      <c r="B251" s="60">
        <v>79767.976580000002</v>
      </c>
      <c r="C251" s="60">
        <v>6711.8629199999996</v>
      </c>
      <c r="D251" s="60">
        <v>494.68227000000002</v>
      </c>
      <c r="E251" s="60">
        <v>1036887.5374199999</v>
      </c>
      <c r="F251" s="60">
        <v>367495.68203000003</v>
      </c>
      <c r="G251" s="60">
        <v>11570.17002</v>
      </c>
      <c r="H251" s="60">
        <v>957.08267999999998</v>
      </c>
      <c r="I251" s="60">
        <v>197539.07641000001</v>
      </c>
      <c r="J251" s="61">
        <v>1.70143628841539</v>
      </c>
      <c r="K251" s="61">
        <v>1.92626419566527</v>
      </c>
      <c r="L251" s="61">
        <v>2.3091156259951</v>
      </c>
      <c r="M251" s="61">
        <v>2.1827692376326001E-2</v>
      </c>
    </row>
    <row r="252" spans="1:13" s="39" customFormat="1" ht="15" customHeight="1" x14ac:dyDescent="0.25">
      <c r="A252" s="35" t="s">
        <v>22</v>
      </c>
      <c r="B252" s="60">
        <v>111278.07506</v>
      </c>
      <c r="C252" s="60">
        <v>5319.8158400000002</v>
      </c>
      <c r="D252" s="60">
        <v>10765.518539999999</v>
      </c>
      <c r="E252" s="60">
        <v>875655.74954999995</v>
      </c>
      <c r="F252" s="60">
        <v>165936.02158999999</v>
      </c>
      <c r="G252" s="60">
        <v>9030.3417499999996</v>
      </c>
      <c r="H252" s="60">
        <v>1153.8331900000001</v>
      </c>
      <c r="I252" s="60">
        <v>220288.46427999999</v>
      </c>
      <c r="J252" s="61">
        <v>1.7002977686696401</v>
      </c>
      <c r="K252" s="61">
        <v>1.93090351547345</v>
      </c>
      <c r="L252" s="61">
        <v>2.2742784701214598</v>
      </c>
      <c r="M252" s="61">
        <v>2.14307583731531E-2</v>
      </c>
    </row>
    <row r="253" spans="1:13" s="39" customFormat="1" ht="15" customHeight="1" x14ac:dyDescent="0.25">
      <c r="A253" s="35" t="s">
        <v>23</v>
      </c>
      <c r="B253" s="60">
        <v>100495.87489000001</v>
      </c>
      <c r="C253" s="60">
        <v>5895.8181299999997</v>
      </c>
      <c r="D253" s="60">
        <v>9512.8963299999996</v>
      </c>
      <c r="E253" s="60">
        <v>222799.02682</v>
      </c>
      <c r="F253" s="60">
        <v>259620.68756270001</v>
      </c>
      <c r="G253" s="60">
        <v>13326.25065</v>
      </c>
      <c r="H253" s="60">
        <v>1137.9955600000001</v>
      </c>
      <c r="I253" s="60">
        <v>250100.17415000001</v>
      </c>
      <c r="J253" s="61">
        <v>1.7007579943326001</v>
      </c>
      <c r="K253" s="61">
        <v>1.8814847125554801</v>
      </c>
      <c r="L253" s="61">
        <v>2.2176287543941999</v>
      </c>
      <c r="M253" s="61">
        <v>1.6140436628659501E-2</v>
      </c>
    </row>
    <row r="254" spans="1:13" s="39" customFormat="1" ht="15" customHeight="1" x14ac:dyDescent="0.25">
      <c r="A254" s="35" t="s">
        <v>24</v>
      </c>
      <c r="B254" s="60">
        <v>167801.65492999999</v>
      </c>
      <c r="C254" s="60">
        <v>6412.6617399999996</v>
      </c>
      <c r="D254" s="60">
        <v>665.85440000000006</v>
      </c>
      <c r="E254" s="60">
        <v>1309399.76856</v>
      </c>
      <c r="F254" s="60">
        <v>164158.22644</v>
      </c>
      <c r="G254" s="60">
        <v>16466.357739999999</v>
      </c>
      <c r="H254" s="60">
        <v>1702.01586</v>
      </c>
      <c r="I254" s="60">
        <v>158990.39824000001</v>
      </c>
      <c r="J254" s="61">
        <v>1.6999159299765201</v>
      </c>
      <c r="K254" s="61">
        <v>1.84406617635547</v>
      </c>
      <c r="L254" s="61">
        <v>2.2051003163082901</v>
      </c>
      <c r="M254" s="61">
        <v>2.05821631135258E-2</v>
      </c>
    </row>
    <row r="255" spans="1:13" s="39" customFormat="1" ht="15" customHeight="1" x14ac:dyDescent="0.25">
      <c r="A255" s="35" t="s">
        <v>25</v>
      </c>
      <c r="B255" s="60">
        <v>241616.31179000001</v>
      </c>
      <c r="C255" s="60">
        <v>7284.7448700000004</v>
      </c>
      <c r="D255" s="60">
        <v>568.92831999999999</v>
      </c>
      <c r="E255" s="60">
        <v>2055594.32088</v>
      </c>
      <c r="F255" s="60">
        <v>172997.50782999999</v>
      </c>
      <c r="G255" s="60">
        <v>18774.294860000002</v>
      </c>
      <c r="H255" s="60">
        <v>2080.9482499999999</v>
      </c>
      <c r="I255" s="60">
        <v>137257.35441</v>
      </c>
      <c r="J255" s="61">
        <v>1.6991233851999401</v>
      </c>
      <c r="K255" s="61">
        <v>1.80330734093359</v>
      </c>
      <c r="L255" s="61">
        <v>2.1176997624715801</v>
      </c>
      <c r="M255" s="61">
        <v>2.4795055638869599E-2</v>
      </c>
    </row>
    <row r="256" spans="1:13" s="39" customFormat="1" ht="15" customHeight="1" x14ac:dyDescent="0.25">
      <c r="A256" s="35" t="s">
        <v>26</v>
      </c>
      <c r="B256" s="60">
        <v>249565.66114000001</v>
      </c>
      <c r="C256" s="60">
        <v>8773.3104399999993</v>
      </c>
      <c r="D256" s="60">
        <v>566.03688999999997</v>
      </c>
      <c r="E256" s="60">
        <v>2900083.6452299999</v>
      </c>
      <c r="F256" s="60">
        <v>177216.71184999999</v>
      </c>
      <c r="G256" s="60">
        <v>18393.169529999999</v>
      </c>
      <c r="H256" s="60">
        <v>1352.0593200000001</v>
      </c>
      <c r="I256" s="60">
        <v>142821.48081000001</v>
      </c>
      <c r="J256" s="61">
        <v>1.6982536868626701</v>
      </c>
      <c r="K256" s="61">
        <v>1.8019559638129301</v>
      </c>
      <c r="L256" s="61">
        <v>2.1007773448621698</v>
      </c>
      <c r="M256" s="61">
        <v>2.7940687443653599E-2</v>
      </c>
    </row>
    <row r="257" spans="1:13" s="39" customFormat="1" ht="15" customHeight="1" x14ac:dyDescent="0.25">
      <c r="A257" s="35" t="s">
        <v>27</v>
      </c>
      <c r="B257" s="60">
        <v>175299.18594699999</v>
      </c>
      <c r="C257" s="60">
        <v>7885.0856800000001</v>
      </c>
      <c r="D257" s="60">
        <v>803.44087999999897</v>
      </c>
      <c r="E257" s="60">
        <v>2183258.5451199999</v>
      </c>
      <c r="F257" s="60">
        <v>166591.94654</v>
      </c>
      <c r="G257" s="60">
        <v>32256.900539999999</v>
      </c>
      <c r="H257" s="60">
        <v>1785.40995</v>
      </c>
      <c r="I257" s="60">
        <v>145181.40654</v>
      </c>
      <c r="J257" s="61">
        <v>1.6982066025712299</v>
      </c>
      <c r="K257" s="61">
        <v>1.74182332600136</v>
      </c>
      <c r="L257" s="61">
        <v>2.0456249335640599</v>
      </c>
      <c r="M257" s="61">
        <v>2.7402098568085301E-2</v>
      </c>
    </row>
    <row r="258" spans="1:13" s="39" customFormat="1" ht="15" customHeight="1" x14ac:dyDescent="0.25">
      <c r="A258" s="35" t="s">
        <v>28</v>
      </c>
      <c r="B258" s="60">
        <v>203301.01108</v>
      </c>
      <c r="C258" s="60">
        <v>8336.1966499999999</v>
      </c>
      <c r="D258" s="60">
        <v>914.40819999999997</v>
      </c>
      <c r="E258" s="60">
        <v>1909202.4330899999</v>
      </c>
      <c r="F258" s="60">
        <v>141468.67830999999</v>
      </c>
      <c r="G258" s="60">
        <v>26862.269850000001</v>
      </c>
      <c r="H258" s="60">
        <v>2648.6566800000001</v>
      </c>
      <c r="I258" s="60">
        <v>189040.40215000001</v>
      </c>
      <c r="J258" s="61">
        <v>1.6983790681267901</v>
      </c>
      <c r="K258" s="61">
        <v>1.73139012734149</v>
      </c>
      <c r="L258" s="61">
        <v>2.0461697368715899</v>
      </c>
      <c r="M258" s="61">
        <v>2.6838746936962001E-2</v>
      </c>
    </row>
    <row r="259" spans="1:13" s="39" customFormat="1" ht="15" customHeight="1" x14ac:dyDescent="0.25">
      <c r="A259" s="35" t="s">
        <v>29</v>
      </c>
      <c r="B259" s="60">
        <v>248028.82936</v>
      </c>
      <c r="C259" s="60">
        <v>9157.9624399999993</v>
      </c>
      <c r="D259" s="60">
        <v>920.11158</v>
      </c>
      <c r="E259" s="60">
        <v>1942601.3314400001</v>
      </c>
      <c r="F259" s="60">
        <v>199169.22588000001</v>
      </c>
      <c r="G259" s="60">
        <v>20200.271990000001</v>
      </c>
      <c r="H259" s="60">
        <v>3676.9202700000001</v>
      </c>
      <c r="I259" s="60">
        <v>201790.70877</v>
      </c>
      <c r="J259" s="61">
        <v>1.69849474149774</v>
      </c>
      <c r="K259" s="61">
        <v>1.6901593376160999</v>
      </c>
      <c r="L259" s="61">
        <v>1.9239996996683799</v>
      </c>
      <c r="M259" s="61">
        <v>2.7758013428584999E-2</v>
      </c>
    </row>
    <row r="260" spans="1:13" s="39" customFormat="1" ht="15" customHeight="1" x14ac:dyDescent="0.25">
      <c r="A260" s="35" t="s">
        <v>30</v>
      </c>
      <c r="B260" s="60">
        <v>182267.96075</v>
      </c>
      <c r="C260" s="60">
        <v>10582.75561</v>
      </c>
      <c r="D260" s="60">
        <v>752.75405999999998</v>
      </c>
      <c r="E260" s="60">
        <v>1602442.7235099999</v>
      </c>
      <c r="F260" s="60">
        <v>183453.20077803201</v>
      </c>
      <c r="G260" s="60">
        <v>14461.764965332401</v>
      </c>
      <c r="H260" s="60">
        <v>2895.39732</v>
      </c>
      <c r="I260" s="60">
        <v>188157.59538000001</v>
      </c>
      <c r="J260" s="61">
        <v>1.69814262753553</v>
      </c>
      <c r="K260" s="61">
        <v>1.67548894692279</v>
      </c>
      <c r="L260" s="61">
        <v>1.9283321810620699</v>
      </c>
      <c r="M260" s="61">
        <v>2.69988472960296E-2</v>
      </c>
    </row>
    <row r="261" spans="1:13" s="39" customFormat="1" ht="15" customHeight="1" x14ac:dyDescent="0.25">
      <c r="A261" s="35" t="s">
        <v>31</v>
      </c>
      <c r="B261" s="60">
        <v>140776.17980000001</v>
      </c>
      <c r="C261" s="60">
        <v>21696.383450000001</v>
      </c>
      <c r="D261" s="60">
        <v>583.24298999999996</v>
      </c>
      <c r="E261" s="60">
        <v>1852265.83189</v>
      </c>
      <c r="F261" s="60">
        <v>151506.30786</v>
      </c>
      <c r="G261" s="60">
        <v>12799.82804</v>
      </c>
      <c r="H261" s="60">
        <v>1247.4179200000001</v>
      </c>
      <c r="I261" s="60">
        <v>146155.12409</v>
      </c>
      <c r="J261" s="61">
        <v>1.6989519619592699</v>
      </c>
      <c r="K261" s="61">
        <v>1.7345190127084</v>
      </c>
      <c r="L261" s="61">
        <v>2.0126074786313102</v>
      </c>
      <c r="M261" s="61">
        <v>2.7353532404339499E-2</v>
      </c>
    </row>
    <row r="262" spans="1:13" s="39" customFormat="1" ht="15" customHeight="1" x14ac:dyDescent="0.25">
      <c r="A262" s="35" t="s">
        <v>32</v>
      </c>
      <c r="B262" s="60">
        <v>139582.50930000001</v>
      </c>
      <c r="C262" s="60">
        <v>8407.8108100000009</v>
      </c>
      <c r="D262" s="60">
        <v>649.18948</v>
      </c>
      <c r="E262" s="60">
        <v>1735496.34665</v>
      </c>
      <c r="F262" s="60">
        <v>207866.85459999999</v>
      </c>
      <c r="G262" s="60">
        <v>15614.2093</v>
      </c>
      <c r="H262" s="60">
        <v>1284.9101599999999</v>
      </c>
      <c r="I262" s="60">
        <v>182749.5497</v>
      </c>
      <c r="J262" s="61">
        <v>1.6995961659257599</v>
      </c>
      <c r="K262" s="61">
        <v>1.80404464933445</v>
      </c>
      <c r="L262" s="61">
        <v>2.0748012027539602</v>
      </c>
      <c r="M262" s="61">
        <v>2.5468344587454301E-2</v>
      </c>
    </row>
    <row r="263" spans="1:13" s="39" customFormat="1" ht="15" customHeight="1" x14ac:dyDescent="0.25">
      <c r="A263" s="35" t="s">
        <v>48</v>
      </c>
      <c r="B263" s="57">
        <f>SUM(B264:B275)</f>
        <v>1637434.3672999998</v>
      </c>
      <c r="C263" s="57">
        <f t="shared" ref="C263:I263" si="10">SUM(C264:C275)</f>
        <v>126784.60733</v>
      </c>
      <c r="D263" s="57">
        <f t="shared" si="10"/>
        <v>8667.5953200000004</v>
      </c>
      <c r="E263" s="57">
        <f t="shared" si="10"/>
        <v>14962342.02153</v>
      </c>
      <c r="F263" s="57">
        <f t="shared" si="10"/>
        <v>1518750.6129699999</v>
      </c>
      <c r="G263" s="57">
        <f t="shared" si="10"/>
        <v>206027.59574999998</v>
      </c>
      <c r="H263" s="57">
        <f t="shared" si="10"/>
        <v>26918.349770000001</v>
      </c>
      <c r="I263" s="57">
        <f t="shared" si="10"/>
        <v>2460839.1592899999</v>
      </c>
      <c r="J263" s="58">
        <v>1.69861674804172</v>
      </c>
      <c r="K263" s="58">
        <v>1.8413758709992001</v>
      </c>
      <c r="L263" s="58">
        <v>2.1153457747362299</v>
      </c>
      <c r="M263" s="58">
        <v>1.9698912917667899E-2</v>
      </c>
    </row>
    <row r="264" spans="1:13" s="39" customFormat="1" ht="15" customHeight="1" x14ac:dyDescent="0.25">
      <c r="A264" s="59" t="s">
        <v>21</v>
      </c>
      <c r="B264" s="60">
        <v>139841.64524000001</v>
      </c>
      <c r="C264" s="60">
        <v>7501.4387999999999</v>
      </c>
      <c r="D264" s="60">
        <v>910.99112000000002</v>
      </c>
      <c r="E264" s="60">
        <v>1312285.9455500001</v>
      </c>
      <c r="F264" s="60">
        <v>152334.44063999999</v>
      </c>
      <c r="G264" s="60">
        <v>32063.23475</v>
      </c>
      <c r="H264" s="60">
        <v>1266.40517</v>
      </c>
      <c r="I264" s="60">
        <v>136862.55519000001</v>
      </c>
      <c r="J264" s="61">
        <v>1.69966344472764</v>
      </c>
      <c r="K264" s="61">
        <v>1.8422982013614</v>
      </c>
      <c r="L264" s="61">
        <v>2.0875373515273101</v>
      </c>
      <c r="M264" s="61">
        <v>2.4022366685210999E-2</v>
      </c>
    </row>
    <row r="265" spans="1:13" s="39" customFormat="1" ht="15" customHeight="1" x14ac:dyDescent="0.25">
      <c r="A265" s="59" t="s">
        <v>22</v>
      </c>
      <c r="B265" s="60">
        <v>112214.77334</v>
      </c>
      <c r="C265" s="60">
        <v>9299.7583400000003</v>
      </c>
      <c r="D265" s="60">
        <v>750.12090999999998</v>
      </c>
      <c r="E265" s="60">
        <v>1113488.7002099999</v>
      </c>
      <c r="F265" s="60">
        <v>139332.46526</v>
      </c>
      <c r="G265" s="60">
        <v>17278.95217</v>
      </c>
      <c r="H265" s="60">
        <v>1179.98404</v>
      </c>
      <c r="I265" s="60">
        <v>208449.88411000001</v>
      </c>
      <c r="J265" s="61">
        <v>1.6995061208659801</v>
      </c>
      <c r="K265" s="61">
        <v>1.82848060813775</v>
      </c>
      <c r="L265" s="61">
        <v>2.06293869954377</v>
      </c>
      <c r="M265" s="61">
        <v>2.2933101066742401E-2</v>
      </c>
    </row>
    <row r="266" spans="1:13" s="39" customFormat="1" ht="15" customHeight="1" x14ac:dyDescent="0.25">
      <c r="A266" s="59" t="s">
        <v>23</v>
      </c>
      <c r="B266" s="60">
        <v>115902.63029</v>
      </c>
      <c r="C266" s="60">
        <v>7823.3827199999996</v>
      </c>
      <c r="D266" s="60">
        <v>700.12442999999996</v>
      </c>
      <c r="E266" s="60">
        <v>1067064.432</v>
      </c>
      <c r="F266" s="60">
        <v>148116.2812</v>
      </c>
      <c r="G266" s="60">
        <v>14546.67367</v>
      </c>
      <c r="H266" s="60">
        <v>6569.2936799999998</v>
      </c>
      <c r="I266" s="60">
        <v>172903.23293999999</v>
      </c>
      <c r="J266" s="61">
        <v>1.6995701136830501</v>
      </c>
      <c r="K266" s="61">
        <v>1.82282429060761</v>
      </c>
      <c r="L266" s="61">
        <v>2.0713412688353401</v>
      </c>
      <c r="M266" s="61">
        <v>2.1959064517627198E-2</v>
      </c>
    </row>
    <row r="267" spans="1:13" s="39" customFormat="1" ht="15" customHeight="1" x14ac:dyDescent="0.25">
      <c r="A267" s="59" t="s">
        <v>24</v>
      </c>
      <c r="B267" s="60">
        <v>114574.84828000001</v>
      </c>
      <c r="C267" s="60">
        <v>8739.27556</v>
      </c>
      <c r="D267" s="60">
        <v>716.62121999999999</v>
      </c>
      <c r="E267" s="60">
        <v>980137.99415000004</v>
      </c>
      <c r="F267" s="60">
        <v>116139.75559</v>
      </c>
      <c r="G267" s="60">
        <v>12104.85405</v>
      </c>
      <c r="H267" s="60">
        <v>966.05413999999996</v>
      </c>
      <c r="I267" s="60">
        <v>204550.98180000001</v>
      </c>
      <c r="J267" s="61">
        <v>1.6991805172638199</v>
      </c>
      <c r="K267" s="61">
        <v>1.8644886762967099</v>
      </c>
      <c r="L267" s="61">
        <v>2.1210678894299599</v>
      </c>
      <c r="M267" s="61">
        <v>2.06830784672252E-2</v>
      </c>
    </row>
    <row r="268" spans="1:13" s="39" customFormat="1" ht="15" customHeight="1" x14ac:dyDescent="0.25">
      <c r="A268" s="59" t="s">
        <v>25</v>
      </c>
      <c r="B268" s="60">
        <v>156381.78260999999</v>
      </c>
      <c r="C268" s="60">
        <v>8590.0970199999992</v>
      </c>
      <c r="D268" s="60">
        <v>661.85456999999997</v>
      </c>
      <c r="E268" s="60">
        <v>1207400.4267599999</v>
      </c>
      <c r="F268" s="60">
        <v>105240.98538</v>
      </c>
      <c r="G268" s="60">
        <v>16130.43029</v>
      </c>
      <c r="H268" s="60">
        <v>969.28949</v>
      </c>
      <c r="I268" s="60">
        <v>193056.15934000001</v>
      </c>
      <c r="J268" s="61">
        <v>1.69800310599011</v>
      </c>
      <c r="K268" s="61">
        <v>1.85223387522008</v>
      </c>
      <c r="L268" s="61">
        <v>2.1291539283483001</v>
      </c>
      <c r="M268" s="61">
        <v>2.1071389359892601E-2</v>
      </c>
    </row>
    <row r="269" spans="1:13" s="39" customFormat="1" ht="15" customHeight="1" x14ac:dyDescent="0.25">
      <c r="A269" s="59" t="s">
        <v>26</v>
      </c>
      <c r="B269" s="60">
        <v>158475.96583999999</v>
      </c>
      <c r="C269" s="60">
        <v>10410.826520000001</v>
      </c>
      <c r="D269" s="60">
        <v>570.98334999999997</v>
      </c>
      <c r="E269" s="60">
        <v>1130898.0063799999</v>
      </c>
      <c r="F269" s="60">
        <v>88440.463300000003</v>
      </c>
      <c r="G269" s="60">
        <v>13775.38733</v>
      </c>
      <c r="H269" s="60">
        <v>1215.3527899999999</v>
      </c>
      <c r="I269" s="60">
        <v>170428.39911</v>
      </c>
      <c r="J269" s="61">
        <v>1.6974402653765199</v>
      </c>
      <c r="K269" s="61">
        <v>1.8438419039154801</v>
      </c>
      <c r="L269" s="61">
        <v>2.1590881362322998</v>
      </c>
      <c r="M269" s="61">
        <v>2.0077323254355298E-2</v>
      </c>
    </row>
    <row r="270" spans="1:13" s="39" customFormat="1" ht="15" customHeight="1" x14ac:dyDescent="0.25">
      <c r="A270" s="59" t="s">
        <v>27</v>
      </c>
      <c r="B270" s="60">
        <v>157416.54053999999</v>
      </c>
      <c r="C270" s="60">
        <v>13084.686369999999</v>
      </c>
      <c r="D270" s="60">
        <v>682.69253000000003</v>
      </c>
      <c r="E270" s="60">
        <v>1081844.39748</v>
      </c>
      <c r="F270" s="60">
        <v>122714.04261999999</v>
      </c>
      <c r="G270" s="60">
        <v>20411.492880000002</v>
      </c>
      <c r="H270" s="60">
        <v>2856.4580599999999</v>
      </c>
      <c r="I270" s="60">
        <v>212491.38097999999</v>
      </c>
      <c r="J270" s="61">
        <v>1.6979346523580601</v>
      </c>
      <c r="K270" s="61">
        <v>1.8803797239942499</v>
      </c>
      <c r="L270" s="61">
        <v>2.19424375764723</v>
      </c>
      <c r="M270" s="61">
        <v>1.8354504480094E-2</v>
      </c>
    </row>
    <row r="271" spans="1:13" s="39" customFormat="1" ht="15" customHeight="1" x14ac:dyDescent="0.25">
      <c r="A271" s="59" t="s">
        <v>28</v>
      </c>
      <c r="B271" s="60">
        <v>139547.00390000001</v>
      </c>
      <c r="C271" s="60">
        <v>11037.727650000001</v>
      </c>
      <c r="D271" s="60">
        <v>929.9443</v>
      </c>
      <c r="E271" s="60">
        <v>1279708.79416</v>
      </c>
      <c r="F271" s="60">
        <v>114282.77791999999</v>
      </c>
      <c r="G271" s="60">
        <v>19908.614519999999</v>
      </c>
      <c r="H271" s="60">
        <v>1811.1410000000001</v>
      </c>
      <c r="I271" s="60">
        <v>248313.28890000001</v>
      </c>
      <c r="J271" s="61">
        <v>1.69817359377278</v>
      </c>
      <c r="K271" s="61">
        <v>1.8559047522535701</v>
      </c>
      <c r="L271" s="61">
        <v>2.1646931832063001</v>
      </c>
      <c r="M271" s="61">
        <v>1.7533707504290001E-2</v>
      </c>
    </row>
    <row r="272" spans="1:13" s="39" customFormat="1" ht="15" customHeight="1" x14ac:dyDescent="0.25">
      <c r="A272" s="59" t="s">
        <v>29</v>
      </c>
      <c r="B272" s="60">
        <v>132946.52601</v>
      </c>
      <c r="C272" s="60">
        <v>10699.72386</v>
      </c>
      <c r="D272" s="60">
        <v>624.16979000000003</v>
      </c>
      <c r="E272" s="60">
        <v>1495608.6382800001</v>
      </c>
      <c r="F272" s="60">
        <v>116412.44319999999</v>
      </c>
      <c r="G272" s="60">
        <v>18801.446019999999</v>
      </c>
      <c r="H272" s="60">
        <v>3118.2843899999998</v>
      </c>
      <c r="I272" s="60">
        <v>243122.33071000001</v>
      </c>
      <c r="J272" s="61">
        <v>1.69819106114547</v>
      </c>
      <c r="K272" s="61">
        <v>1.8180954391767701</v>
      </c>
      <c r="L272" s="61">
        <v>2.1199124463044199</v>
      </c>
      <c r="M272" s="61">
        <v>1.7348317781128501E-2</v>
      </c>
    </row>
    <row r="273" spans="1:13" s="39" customFormat="1" ht="15" customHeight="1" x14ac:dyDescent="0.25">
      <c r="A273" s="59" t="s">
        <v>30</v>
      </c>
      <c r="B273" s="60">
        <v>137520.95334000001</v>
      </c>
      <c r="C273" s="60">
        <v>12507.41519</v>
      </c>
      <c r="D273" s="60">
        <v>628.23625000000004</v>
      </c>
      <c r="E273" s="60">
        <v>1250007.48303</v>
      </c>
      <c r="F273" s="60">
        <v>113840.82193999999</v>
      </c>
      <c r="G273" s="60">
        <v>16477.154139999999</v>
      </c>
      <c r="H273" s="60">
        <v>2439.6967399999999</v>
      </c>
      <c r="I273" s="60">
        <v>254226.06456999999</v>
      </c>
      <c r="J273" s="61">
        <v>1.69828261157641</v>
      </c>
      <c r="K273" s="61">
        <v>1.79504155185369</v>
      </c>
      <c r="L273" s="61">
        <v>2.0732388692928998</v>
      </c>
      <c r="M273" s="61">
        <v>1.72513724693471E-2</v>
      </c>
    </row>
    <row r="274" spans="1:13" s="39" customFormat="1" ht="15" customHeight="1" x14ac:dyDescent="0.25">
      <c r="A274" s="59" t="s">
        <v>31</v>
      </c>
      <c r="B274" s="60">
        <v>130436.40629</v>
      </c>
      <c r="C274" s="60">
        <v>14519.354149999999</v>
      </c>
      <c r="D274" s="60">
        <v>692.66254000000004</v>
      </c>
      <c r="E274" s="60">
        <v>1496225.7261600001</v>
      </c>
      <c r="F274" s="60">
        <v>120341.09527000001</v>
      </c>
      <c r="G274" s="60">
        <v>10504.45285</v>
      </c>
      <c r="H274" s="60">
        <v>2912.7094400000001</v>
      </c>
      <c r="I274" s="60">
        <v>194268.82646000001</v>
      </c>
      <c r="J274" s="61">
        <v>1.6981932181691499</v>
      </c>
      <c r="K274" s="61">
        <v>1.83404411192825</v>
      </c>
      <c r="L274" s="61">
        <v>2.1051086909725698</v>
      </c>
      <c r="M274" s="61">
        <v>1.85542281140628E-2</v>
      </c>
    </row>
    <row r="275" spans="1:13" s="39" customFormat="1" ht="15" customHeight="1" x14ac:dyDescent="0.25">
      <c r="A275" s="59" t="s">
        <v>32</v>
      </c>
      <c r="B275" s="60">
        <v>142175.29162</v>
      </c>
      <c r="C275" s="60">
        <v>12570.92115</v>
      </c>
      <c r="D275" s="60">
        <v>799.19430999999997</v>
      </c>
      <c r="E275" s="60">
        <v>1547671.47737</v>
      </c>
      <c r="F275" s="60">
        <v>181555.04065000001</v>
      </c>
      <c r="G275" s="60">
        <v>14024.90308</v>
      </c>
      <c r="H275" s="60">
        <v>1613.68083</v>
      </c>
      <c r="I275" s="60">
        <v>222166.05518</v>
      </c>
      <c r="J275" s="61">
        <v>1.69904806881532</v>
      </c>
      <c r="K275" s="61">
        <v>1.85523424057612</v>
      </c>
      <c r="L275" s="61">
        <v>2.15919386047179</v>
      </c>
      <c r="M275" s="61">
        <v>1.8472081324412699E-2</v>
      </c>
    </row>
    <row r="276" spans="1:13" s="39" customFormat="1" ht="15" customHeight="1" x14ac:dyDescent="0.25">
      <c r="A276" s="59" t="s">
        <v>49</v>
      </c>
      <c r="B276" s="57">
        <f>SUM(B277:B288)</f>
        <v>244955.66209</v>
      </c>
      <c r="C276" s="57">
        <f t="shared" ref="C276:I276" si="11">SUM(C277:C288)</f>
        <v>16194.45937</v>
      </c>
      <c r="D276" s="57">
        <f t="shared" si="11"/>
        <v>1075.78909</v>
      </c>
      <c r="E276" s="57">
        <f t="shared" si="11"/>
        <v>2275890.5575600001</v>
      </c>
      <c r="F276" s="57">
        <f t="shared" si="11"/>
        <v>711085.11100999999</v>
      </c>
      <c r="G276" s="57">
        <f t="shared" si="11"/>
        <v>31278.616839999999</v>
      </c>
      <c r="H276" s="57">
        <f t="shared" si="11"/>
        <v>3144.7028600000003</v>
      </c>
      <c r="I276" s="57">
        <f t="shared" si="11"/>
        <v>375373.08357999998</v>
      </c>
      <c r="J276" s="58">
        <v>1.7004296811225901</v>
      </c>
      <c r="K276" s="58">
        <v>1.8466056739293799</v>
      </c>
      <c r="L276" s="58">
        <v>2.1698039492095198</v>
      </c>
      <c r="M276" s="58">
        <v>1.8613157923964702E-2</v>
      </c>
    </row>
    <row r="277" spans="1:13" s="39" customFormat="1" ht="15" customHeight="1" x14ac:dyDescent="0.25">
      <c r="A277" s="59" t="s">
        <v>21</v>
      </c>
      <c r="B277" s="60">
        <v>119468.72044</v>
      </c>
      <c r="C277" s="60">
        <v>8736.1418900000008</v>
      </c>
      <c r="D277" s="60">
        <v>615.79881999999998</v>
      </c>
      <c r="E277" s="60">
        <v>1342333.8208900001</v>
      </c>
      <c r="F277" s="60">
        <v>211501.58937999999</v>
      </c>
      <c r="G277" s="60">
        <v>11163.804319999999</v>
      </c>
      <c r="H277" s="60">
        <v>1619.41848</v>
      </c>
      <c r="I277" s="60">
        <v>171931.70298999999</v>
      </c>
      <c r="J277" s="61">
        <v>1.6995962046001001</v>
      </c>
      <c r="K277" s="61">
        <v>1.85214597497246</v>
      </c>
      <c r="L277" s="61">
        <v>2.1735849314426798</v>
      </c>
      <c r="M277" s="61">
        <v>1.8814416630577702E-2</v>
      </c>
    </row>
    <row r="278" spans="1:13" s="39" customFormat="1" ht="15" customHeight="1" x14ac:dyDescent="0.25">
      <c r="A278" s="66" t="s">
        <v>22</v>
      </c>
      <c r="B278" s="60">
        <v>125486.94164999999</v>
      </c>
      <c r="C278" s="60">
        <v>7458.3174799999997</v>
      </c>
      <c r="D278" s="60">
        <v>459.99027000000001</v>
      </c>
      <c r="E278" s="60">
        <v>933556.73667000001</v>
      </c>
      <c r="F278" s="60">
        <v>499583.52162999997</v>
      </c>
      <c r="G278" s="60">
        <v>20114.812519999999</v>
      </c>
      <c r="H278" s="60">
        <v>1525.2843800000001</v>
      </c>
      <c r="I278" s="60">
        <v>203441.38058999999</v>
      </c>
      <c r="J278" s="61">
        <v>1.7008710009402399</v>
      </c>
      <c r="K278" s="61">
        <v>1.8426071546192999</v>
      </c>
      <c r="L278" s="61">
        <v>2.1655469478427101</v>
      </c>
      <c r="M278" s="61">
        <v>1.8345119555053999E-2</v>
      </c>
    </row>
    <row r="279" spans="1:13" s="70" customFormat="1" ht="33.75" customHeight="1" x14ac:dyDescent="0.25">
      <c r="A279" s="67" t="s">
        <v>50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9"/>
    </row>
    <row r="280" spans="1:13" x14ac:dyDescent="0.25">
      <c r="B280" s="71"/>
      <c r="C280" s="7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1:13" x14ac:dyDescent="0.25">
      <c r="B281" s="71"/>
      <c r="C281" s="7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1:13" x14ac:dyDescent="0.25">
      <c r="A282" s="73"/>
      <c r="B282" s="52"/>
      <c r="C282" s="52"/>
      <c r="D282" s="52"/>
      <c r="E282" s="52"/>
      <c r="F282" s="74"/>
      <c r="G282" s="52"/>
      <c r="H282" s="52"/>
      <c r="I282" s="22"/>
      <c r="J282" s="22"/>
      <c r="K282" s="22"/>
      <c r="L282" s="22"/>
      <c r="M282" s="22"/>
    </row>
    <row r="283" spans="1:13" x14ac:dyDescent="0.25">
      <c r="A283" s="73"/>
      <c r="B283" s="52"/>
      <c r="C283" s="22"/>
      <c r="D283" s="72"/>
      <c r="E283" s="22"/>
      <c r="F283" s="22"/>
      <c r="G283" s="22"/>
      <c r="H283" s="30"/>
      <c r="I283" s="22"/>
      <c r="J283" s="22"/>
      <c r="K283" s="22"/>
      <c r="L283" s="22"/>
      <c r="M283" s="22"/>
    </row>
    <row r="284" spans="1:13" x14ac:dyDescent="0.25">
      <c r="A284" s="73"/>
      <c r="B284" s="5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x14ac:dyDescent="0.25">
      <c r="A285" s="73"/>
      <c r="B285" s="22"/>
      <c r="C285" s="72"/>
      <c r="D285" s="72"/>
      <c r="E285" s="72"/>
      <c r="F285" s="22"/>
      <c r="G285" s="22"/>
      <c r="H285" s="72"/>
      <c r="I285" s="22"/>
      <c r="J285" s="22"/>
      <c r="K285" s="22"/>
      <c r="L285" s="22"/>
      <c r="M285" s="22"/>
    </row>
    <row r="286" spans="1:13" x14ac:dyDescent="0.25">
      <c r="A286" s="28"/>
      <c r="B286" s="22"/>
      <c r="C286" s="72"/>
      <c r="D286" s="72"/>
      <c r="E286" s="72"/>
      <c r="F286" s="22"/>
      <c r="G286" s="22"/>
      <c r="H286" s="72"/>
      <c r="I286" s="22"/>
      <c r="J286" s="22"/>
      <c r="K286" s="22"/>
      <c r="L286" s="22"/>
      <c r="M286" s="22"/>
    </row>
    <row r="287" spans="1:13" x14ac:dyDescent="0.25">
      <c r="A287" s="28"/>
      <c r="B287" s="72"/>
      <c r="C287" s="72"/>
      <c r="D287" s="72"/>
      <c r="E287" s="72"/>
      <c r="F287" s="22"/>
      <c r="G287" s="22"/>
      <c r="H287" s="72"/>
      <c r="I287" s="22"/>
      <c r="J287" s="22"/>
      <c r="K287" s="22"/>
      <c r="L287" s="22"/>
      <c r="M287" s="22"/>
    </row>
    <row r="288" spans="1:13" x14ac:dyDescent="0.25">
      <c r="A288" s="73"/>
      <c r="B288" s="72"/>
      <c r="C288" s="72"/>
      <c r="D288" s="72"/>
      <c r="E288" s="72"/>
      <c r="F288" s="22"/>
      <c r="G288" s="22"/>
      <c r="H288" s="72"/>
      <c r="I288" s="22"/>
      <c r="J288" s="22"/>
      <c r="K288" s="22"/>
      <c r="L288" s="22"/>
      <c r="M288" s="22"/>
    </row>
    <row r="289" spans="1:13" x14ac:dyDescent="0.25">
      <c r="A289" s="28"/>
      <c r="B289" s="72"/>
      <c r="C289" s="72"/>
      <c r="D289" s="72"/>
      <c r="E289" s="72"/>
      <c r="F289" s="22"/>
      <c r="G289" s="22"/>
      <c r="H289" s="72"/>
      <c r="I289" s="22"/>
      <c r="J289" s="22"/>
      <c r="K289" s="22"/>
      <c r="L289" s="22"/>
      <c r="M289" s="22"/>
    </row>
    <row r="290" spans="1:13" x14ac:dyDescent="0.25">
      <c r="A290" s="28"/>
      <c r="B290" s="72"/>
      <c r="C290" s="22"/>
      <c r="D290" s="7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x14ac:dyDescent="0.25">
      <c r="A291" s="73"/>
      <c r="B291" s="72"/>
      <c r="C291" s="22"/>
      <c r="D291" s="22"/>
      <c r="E291" s="22"/>
      <c r="F291" s="22"/>
      <c r="G291" s="22"/>
      <c r="H291" s="72"/>
      <c r="I291" s="22"/>
      <c r="J291" s="22"/>
      <c r="K291" s="22"/>
      <c r="L291" s="22"/>
      <c r="M291" s="22"/>
    </row>
    <row r="292" spans="1:13" x14ac:dyDescent="0.25">
      <c r="A292" s="73"/>
      <c r="B292" s="22" t="s">
        <v>51</v>
      </c>
      <c r="C292" s="72"/>
      <c r="D292" s="72"/>
      <c r="E292" s="72"/>
      <c r="F292" s="22"/>
      <c r="G292" s="22"/>
      <c r="H292" s="72"/>
      <c r="I292" s="22"/>
      <c r="J292" s="22"/>
      <c r="K292" s="22"/>
      <c r="L292" s="22"/>
      <c r="M292" s="22"/>
    </row>
    <row r="293" spans="1:13" x14ac:dyDescent="0.25">
      <c r="A293" s="73"/>
      <c r="B293" s="22"/>
      <c r="C293" s="72"/>
      <c r="D293" s="72"/>
      <c r="E293" s="72"/>
      <c r="F293" s="22"/>
      <c r="G293" s="22"/>
      <c r="H293" s="72"/>
      <c r="I293" s="22"/>
      <c r="J293" s="22"/>
      <c r="K293" s="22"/>
      <c r="L293" s="22"/>
      <c r="M293" s="22"/>
    </row>
    <row r="294" spans="1:13" x14ac:dyDescent="0.25">
      <c r="A294" s="73"/>
      <c r="B294" s="72"/>
      <c r="C294" s="52"/>
      <c r="D294" s="52"/>
      <c r="E294" s="52"/>
      <c r="F294" s="52"/>
      <c r="G294" s="52"/>
      <c r="H294" s="52"/>
      <c r="I294" s="22"/>
      <c r="J294" s="22"/>
      <c r="K294" s="22"/>
      <c r="L294" s="22"/>
      <c r="M294" s="22"/>
    </row>
    <row r="295" spans="1:13" x14ac:dyDescent="0.25">
      <c r="A295" s="73"/>
      <c r="B295" s="7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x14ac:dyDescent="0.25">
      <c r="A296" s="28"/>
      <c r="B296" s="5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x14ac:dyDescent="0.25">
      <c r="A297" s="28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x14ac:dyDescent="0.25">
      <c r="A298" s="73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1:13" x14ac:dyDescent="0.25">
      <c r="A299" s="73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1:13" x14ac:dyDescent="0.25">
      <c r="A300" s="28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1:13" x14ac:dyDescent="0.25">
      <c r="A301" s="28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1:13" x14ac:dyDescent="0.25">
      <c r="A302" s="28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1:13" x14ac:dyDescent="0.25">
      <c r="A303" s="28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1:13" x14ac:dyDescent="0.25">
      <c r="A304" s="28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 x14ac:dyDescent="0.25">
      <c r="A305" s="28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1:13" x14ac:dyDescent="0.25">
      <c r="A306" s="28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 x14ac:dyDescent="0.25">
      <c r="A307" s="28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1:13" x14ac:dyDescent="0.25">
      <c r="A308" s="28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 x14ac:dyDescent="0.25">
      <c r="A309" s="28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 x14ac:dyDescent="0.25">
      <c r="A310" s="28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x14ac:dyDescent="0.25">
      <c r="A311" s="28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 x14ac:dyDescent="0.25">
      <c r="A312" s="28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x14ac:dyDescent="0.25">
      <c r="A313" s="28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x14ac:dyDescent="0.25">
      <c r="A314" s="28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x14ac:dyDescent="0.25">
      <c r="A315" s="28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x14ac:dyDescent="0.25">
      <c r="A316" s="28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 x14ac:dyDescent="0.25">
      <c r="A317" s="28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 x14ac:dyDescent="0.25">
      <c r="A318" s="28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 x14ac:dyDescent="0.25">
      <c r="A319" s="28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x14ac:dyDescent="0.25">
      <c r="A320" s="28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13" x14ac:dyDescent="0.25">
      <c r="A321" s="28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13" x14ac:dyDescent="0.25">
      <c r="A322" s="28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13" x14ac:dyDescent="0.25">
      <c r="A323" s="28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13" x14ac:dyDescent="0.25">
      <c r="A324" s="28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13" x14ac:dyDescent="0.25">
      <c r="A325" s="28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1:13" x14ac:dyDescent="0.25">
      <c r="A326" s="28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1:13" x14ac:dyDescent="0.25">
      <c r="A327" s="28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1:13" x14ac:dyDescent="0.25">
      <c r="A328" s="28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1:13" x14ac:dyDescent="0.25">
      <c r="A329" s="28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1:13" x14ac:dyDescent="0.25">
      <c r="A330" s="28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1:13" x14ac:dyDescent="0.25">
      <c r="A331" s="28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1:13" x14ac:dyDescent="0.25">
      <c r="A332" s="28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1:13" x14ac:dyDescent="0.25">
      <c r="A333" s="28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1:13" x14ac:dyDescent="0.25">
      <c r="A334" s="28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1:13" x14ac:dyDescent="0.25">
      <c r="A335" s="28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1:13" x14ac:dyDescent="0.25">
      <c r="A336" s="28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1:13" x14ac:dyDescent="0.25">
      <c r="A337" s="28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1:13" x14ac:dyDescent="0.25">
      <c r="A338" s="28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1:13" x14ac:dyDescent="0.25">
      <c r="A339" s="28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1:13" x14ac:dyDescent="0.25">
      <c r="A340" s="28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1:13" x14ac:dyDescent="0.25">
      <c r="A341" s="28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1:13" x14ac:dyDescent="0.25">
      <c r="A342" s="28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1:13" x14ac:dyDescent="0.25">
      <c r="A343" s="28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1:13" x14ac:dyDescent="0.25">
      <c r="A344" s="28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1:13" x14ac:dyDescent="0.25">
      <c r="A345" s="28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1:13" x14ac:dyDescent="0.25">
      <c r="A346" s="28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1:13" x14ac:dyDescent="0.25">
      <c r="A347" s="28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1:13" x14ac:dyDescent="0.25">
      <c r="A348" s="28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1:13" x14ac:dyDescent="0.25">
      <c r="A349" s="28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1:13" x14ac:dyDescent="0.25">
      <c r="A350" s="28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1:13" x14ac:dyDescent="0.25">
      <c r="A351" s="28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 x14ac:dyDescent="0.25">
      <c r="A352" s="28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1:13" x14ac:dyDescent="0.25">
      <c r="A353" s="28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1:13" x14ac:dyDescent="0.25">
      <c r="A354" s="28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 x14ac:dyDescent="0.25">
      <c r="A355" s="28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 x14ac:dyDescent="0.25">
      <c r="A356" s="28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1:13" x14ac:dyDescent="0.25">
      <c r="A357" s="28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1:13" x14ac:dyDescent="0.25">
      <c r="A358" s="28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1:13" x14ac:dyDescent="0.25">
      <c r="A359" s="28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x14ac:dyDescent="0.25">
      <c r="A360" s="28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1:13" x14ac:dyDescent="0.25">
      <c r="A361" s="28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1:13" x14ac:dyDescent="0.25">
      <c r="A362" s="28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1:13" x14ac:dyDescent="0.25">
      <c r="A363" s="28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1:13" x14ac:dyDescent="0.25">
      <c r="A364" s="28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1:13" x14ac:dyDescent="0.25">
      <c r="A365" s="28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1:13" x14ac:dyDescent="0.25">
      <c r="A366" s="28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1:13" x14ac:dyDescent="0.25">
      <c r="A367" s="28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1:13" x14ac:dyDescent="0.25">
      <c r="A368" s="28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1:13" x14ac:dyDescent="0.25">
      <c r="A369" s="28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1:13" x14ac:dyDescent="0.25">
      <c r="A370" s="28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 x14ac:dyDescent="0.25">
      <c r="A371" s="28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1:13" x14ac:dyDescent="0.25">
      <c r="A372" s="28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1:13" x14ac:dyDescent="0.25">
      <c r="A373" s="28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1:13" x14ac:dyDescent="0.25">
      <c r="A374" s="28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1:13" x14ac:dyDescent="0.25">
      <c r="A375" s="28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 x14ac:dyDescent="0.25">
      <c r="A376" s="28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1:13" x14ac:dyDescent="0.25">
      <c r="A377" s="28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1:13" x14ac:dyDescent="0.25">
      <c r="A378" s="28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1:13" x14ac:dyDescent="0.25">
      <c r="A379" s="28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1:13" x14ac:dyDescent="0.25">
      <c r="A380" s="28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1:13" x14ac:dyDescent="0.25">
      <c r="A381" s="28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1:13" x14ac:dyDescent="0.25">
      <c r="A382" s="28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1:13" x14ac:dyDescent="0.25">
      <c r="A383" s="28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1:13" x14ac:dyDescent="0.25">
      <c r="A384" s="28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1:13" x14ac:dyDescent="0.25">
      <c r="A385" s="28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x14ac:dyDescent="0.25">
      <c r="A386" s="28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1:13" x14ac:dyDescent="0.25">
      <c r="A387" s="28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1:13" x14ac:dyDescent="0.25">
      <c r="A388" s="28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1:13" x14ac:dyDescent="0.25">
      <c r="A389" s="28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1:13" x14ac:dyDescent="0.25">
      <c r="A390" s="28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1:13" x14ac:dyDescent="0.25">
      <c r="A391" s="28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1:13" x14ac:dyDescent="0.25">
      <c r="A392" s="28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1:13" x14ac:dyDescent="0.25">
      <c r="A393" s="28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1:13" x14ac:dyDescent="0.25">
      <c r="A394" s="28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1:13" x14ac:dyDescent="0.25">
      <c r="A395" s="28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1:13" x14ac:dyDescent="0.25">
      <c r="A396" s="28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1:13" x14ac:dyDescent="0.25">
      <c r="A397" s="28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1:13" x14ac:dyDescent="0.25">
      <c r="A398" s="28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1:13" x14ac:dyDescent="0.25">
      <c r="A399" s="28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1:13" x14ac:dyDescent="0.25">
      <c r="A400" s="28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1:13" x14ac:dyDescent="0.25">
      <c r="A401" s="28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1:13" x14ac:dyDescent="0.25">
      <c r="A402" s="28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1:13" x14ac:dyDescent="0.25">
      <c r="A403" s="28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1:13" x14ac:dyDescent="0.25">
      <c r="A404" s="28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1:13" x14ac:dyDescent="0.25">
      <c r="A405" s="28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1:13" x14ac:dyDescent="0.25">
      <c r="A406" s="28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1:13" x14ac:dyDescent="0.25">
      <c r="A407" s="28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1:13" x14ac:dyDescent="0.25">
      <c r="A408" s="28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 x14ac:dyDescent="0.25">
      <c r="A409" s="28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 x14ac:dyDescent="0.25">
      <c r="A410" s="28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x14ac:dyDescent="0.25">
      <c r="A411" s="28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x14ac:dyDescent="0.25">
      <c r="A412" s="28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x14ac:dyDescent="0.25">
      <c r="A413" s="28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x14ac:dyDescent="0.25">
      <c r="A414" s="28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1:13" x14ac:dyDescent="0.25">
      <c r="A415" s="28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1:13" x14ac:dyDescent="0.25">
      <c r="A416" s="28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x14ac:dyDescent="0.25">
      <c r="A417" s="28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x14ac:dyDescent="0.25">
      <c r="A418" s="28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x14ac:dyDescent="0.25">
      <c r="A419" s="28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1:13" x14ac:dyDescent="0.25">
      <c r="A420" s="28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1:13" x14ac:dyDescent="0.25">
      <c r="A421" s="28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1:13" x14ac:dyDescent="0.25">
      <c r="A422" s="28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1:13" x14ac:dyDescent="0.25">
      <c r="A423" s="28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1:13" x14ac:dyDescent="0.25">
      <c r="A424" s="28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1:13" x14ac:dyDescent="0.25">
      <c r="A425" s="28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1:13" x14ac:dyDescent="0.25">
      <c r="A426" s="28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1:13" x14ac:dyDescent="0.25">
      <c r="A427" s="28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1:13" x14ac:dyDescent="0.25">
      <c r="A428" s="28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1:13" x14ac:dyDescent="0.25">
      <c r="A429" s="28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1:13" x14ac:dyDescent="0.25">
      <c r="A430" s="28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1:13" x14ac:dyDescent="0.25">
      <c r="A431" s="28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1:13" x14ac:dyDescent="0.25">
      <c r="A432" s="28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1:13" x14ac:dyDescent="0.25">
      <c r="A433" s="28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1:13" x14ac:dyDescent="0.25">
      <c r="A434" s="28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x14ac:dyDescent="0.25">
      <c r="A435" s="28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1:13" x14ac:dyDescent="0.25">
      <c r="A436" s="28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1:13" x14ac:dyDescent="0.25">
      <c r="A437" s="28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1:13" x14ac:dyDescent="0.25">
      <c r="A438" s="28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x14ac:dyDescent="0.25">
      <c r="A439" s="28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1:13" x14ac:dyDescent="0.25">
      <c r="A440" s="28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1:13" x14ac:dyDescent="0.25">
      <c r="A441" s="28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x14ac:dyDescent="0.25">
      <c r="A442" s="28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x14ac:dyDescent="0.25">
      <c r="A443" s="28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x14ac:dyDescent="0.25">
      <c r="A444" s="28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x14ac:dyDescent="0.25">
      <c r="A445" s="28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x14ac:dyDescent="0.25">
      <c r="A446" s="28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x14ac:dyDescent="0.25">
      <c r="A447" s="28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x14ac:dyDescent="0.25">
      <c r="A448" s="28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x14ac:dyDescent="0.25">
      <c r="A449" s="28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x14ac:dyDescent="0.25">
      <c r="A450" s="28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x14ac:dyDescent="0.25">
      <c r="A451" s="28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x14ac:dyDescent="0.25">
      <c r="A452" s="28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x14ac:dyDescent="0.25">
      <c r="A453" s="28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x14ac:dyDescent="0.25">
      <c r="A454" s="28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x14ac:dyDescent="0.25">
      <c r="A455" s="28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x14ac:dyDescent="0.25">
      <c r="A456" s="28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x14ac:dyDescent="0.25">
      <c r="A457" s="28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x14ac:dyDescent="0.25">
      <c r="A458" s="28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x14ac:dyDescent="0.25">
      <c r="A459" s="28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x14ac:dyDescent="0.25">
      <c r="A460" s="28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x14ac:dyDescent="0.25">
      <c r="A461" s="28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x14ac:dyDescent="0.25">
      <c r="A462" s="28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x14ac:dyDescent="0.25">
      <c r="A463" s="28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x14ac:dyDescent="0.25">
      <c r="A464" s="28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x14ac:dyDescent="0.25">
      <c r="A465" s="28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x14ac:dyDescent="0.25">
      <c r="A466" s="28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x14ac:dyDescent="0.25">
      <c r="A467" s="28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x14ac:dyDescent="0.25">
      <c r="A468" s="28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x14ac:dyDescent="0.25">
      <c r="A469" s="28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1:13" x14ac:dyDescent="0.25">
      <c r="A470" s="28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1:13" x14ac:dyDescent="0.25">
      <c r="A471" s="28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1:13" x14ac:dyDescent="0.25">
      <c r="A472" s="28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1:13" x14ac:dyDescent="0.25">
      <c r="A473" s="28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1:13" x14ac:dyDescent="0.25">
      <c r="A474" s="28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x14ac:dyDescent="0.25">
      <c r="A475" s="28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1:13" x14ac:dyDescent="0.25">
      <c r="A476" s="28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x14ac:dyDescent="0.25">
      <c r="A477" s="28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x14ac:dyDescent="0.25">
      <c r="A478" s="28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x14ac:dyDescent="0.25">
      <c r="A479" s="28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x14ac:dyDescent="0.25">
      <c r="A480" s="28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x14ac:dyDescent="0.25">
      <c r="A481" s="28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x14ac:dyDescent="0.25">
      <c r="A482" s="28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1:13" x14ac:dyDescent="0.25">
      <c r="A483" s="28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3" x14ac:dyDescent="0.25">
      <c r="A484" s="28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1:13" x14ac:dyDescent="0.25">
      <c r="A485" s="28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1:13" x14ac:dyDescent="0.25">
      <c r="A486" s="28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1:13" x14ac:dyDescent="0.25">
      <c r="A487" s="28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1:13" x14ac:dyDescent="0.25">
      <c r="A488" s="28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x14ac:dyDescent="0.25">
      <c r="A489" s="28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1:13" x14ac:dyDescent="0.25">
      <c r="A490" s="28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1:13" x14ac:dyDescent="0.25">
      <c r="A491" s="28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1:13" x14ac:dyDescent="0.25">
      <c r="A492" s="28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x14ac:dyDescent="0.25">
      <c r="A493" s="28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1:13" x14ac:dyDescent="0.25">
      <c r="A494" s="28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1:13" x14ac:dyDescent="0.25">
      <c r="A495" s="28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1:13" x14ac:dyDescent="0.25">
      <c r="A496" s="28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1:13" x14ac:dyDescent="0.25">
      <c r="A497" s="28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1:13" x14ac:dyDescent="0.25">
      <c r="A498" s="28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1:13" x14ac:dyDescent="0.25">
      <c r="A499" s="28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1:13" x14ac:dyDescent="0.25">
      <c r="A500" s="28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1:13" x14ac:dyDescent="0.25">
      <c r="A501" s="28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1:13" x14ac:dyDescent="0.25">
      <c r="A502" s="28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1:13" x14ac:dyDescent="0.25">
      <c r="A503" s="28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1:13" x14ac:dyDescent="0.25">
      <c r="A504" s="28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1:13" x14ac:dyDescent="0.25">
      <c r="A505" s="28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1:13" x14ac:dyDescent="0.25">
      <c r="A506" s="28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1:13" x14ac:dyDescent="0.25">
      <c r="A507" s="28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1:13" x14ac:dyDescent="0.25">
      <c r="A508" s="28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1:13" x14ac:dyDescent="0.25">
      <c r="A509" s="28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1:13" x14ac:dyDescent="0.25">
      <c r="A510" s="28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1:13" x14ac:dyDescent="0.25">
      <c r="A511" s="28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1:13" x14ac:dyDescent="0.25">
      <c r="A512" s="28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x14ac:dyDescent="0.25">
      <c r="A513" s="28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x14ac:dyDescent="0.25">
      <c r="A514" s="28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1:13" x14ac:dyDescent="0.25">
      <c r="A515" s="28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1:13" x14ac:dyDescent="0.25">
      <c r="A516" s="28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1:13" x14ac:dyDescent="0.25">
      <c r="A517" s="28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1:13" x14ac:dyDescent="0.25">
      <c r="A518" s="28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1:13" x14ac:dyDescent="0.25">
      <c r="A519" s="28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x14ac:dyDescent="0.25">
      <c r="A520" s="28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x14ac:dyDescent="0.25">
      <c r="A521" s="28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1:13" x14ac:dyDescent="0.25">
      <c r="A522" s="28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1:13" x14ac:dyDescent="0.25">
      <c r="A523" s="28"/>
      <c r="B523" s="22"/>
      <c r="C523" s="22"/>
      <c r="D523" s="22"/>
      <c r="E523" s="22"/>
      <c r="F523" s="22"/>
      <c r="G523" s="22"/>
      <c r="H523" s="22"/>
    </row>
    <row r="524" spans="1:13" x14ac:dyDescent="0.25">
      <c r="A524" s="28"/>
      <c r="B524" s="22"/>
      <c r="C524" s="22"/>
      <c r="D524" s="22"/>
      <c r="E524" s="22"/>
      <c r="F524" s="22"/>
      <c r="G524" s="22"/>
      <c r="H524" s="22"/>
    </row>
    <row r="525" spans="1:13" x14ac:dyDescent="0.25">
      <c r="A525" s="28"/>
      <c r="B525" s="22"/>
      <c r="C525" s="22"/>
      <c r="D525" s="22"/>
      <c r="E525" s="22"/>
      <c r="F525" s="22"/>
      <c r="G525" s="22"/>
      <c r="H525" s="22"/>
    </row>
    <row r="526" spans="1:13" x14ac:dyDescent="0.25">
      <c r="A526" s="28"/>
      <c r="B526" s="22"/>
      <c r="C526" s="22"/>
      <c r="D526" s="22"/>
      <c r="E526" s="22"/>
      <c r="F526" s="22"/>
      <c r="G526" s="22"/>
      <c r="H526" s="22"/>
    </row>
    <row r="527" spans="1:13" x14ac:dyDescent="0.25">
      <c r="A527" s="28"/>
      <c r="B527" s="22"/>
      <c r="C527" s="22"/>
      <c r="D527" s="22"/>
      <c r="E527" s="22"/>
      <c r="F527" s="22"/>
      <c r="G527" s="22"/>
      <c r="H527" s="22"/>
    </row>
    <row r="528" spans="1:13" x14ac:dyDescent="0.25">
      <c r="A528" s="28"/>
      <c r="B528" s="22"/>
      <c r="C528" s="22"/>
      <c r="D528" s="22"/>
      <c r="E528" s="22"/>
      <c r="F528" s="22"/>
      <c r="G528" s="22"/>
      <c r="H528" s="22"/>
    </row>
    <row r="529" spans="1:8" x14ac:dyDescent="0.25">
      <c r="A529" s="28"/>
      <c r="B529" s="22"/>
      <c r="C529" s="22"/>
      <c r="D529" s="22"/>
      <c r="E529" s="22"/>
      <c r="F529" s="22"/>
      <c r="G529" s="22"/>
      <c r="H529" s="22"/>
    </row>
    <row r="530" spans="1:8" x14ac:dyDescent="0.25">
      <c r="A530" s="28"/>
      <c r="B530" s="22"/>
      <c r="C530" s="22"/>
      <c r="D530" s="22"/>
      <c r="E530" s="22"/>
      <c r="F530" s="22"/>
      <c r="G530" s="22"/>
      <c r="H530" s="22"/>
    </row>
    <row r="531" spans="1:8" x14ac:dyDescent="0.25">
      <c r="A531" s="28"/>
      <c r="B531" s="22"/>
      <c r="C531" s="22"/>
      <c r="D531" s="22"/>
      <c r="E531" s="22"/>
      <c r="F531" s="22"/>
      <c r="G531" s="22"/>
      <c r="H531" s="22"/>
    </row>
    <row r="532" spans="1:8" x14ac:dyDescent="0.25">
      <c r="A532" s="28"/>
      <c r="B532" s="22"/>
      <c r="C532" s="22"/>
      <c r="D532" s="22"/>
      <c r="E532" s="22"/>
      <c r="F532" s="22"/>
      <c r="G532" s="22"/>
      <c r="H532" s="22"/>
    </row>
    <row r="533" spans="1:8" x14ac:dyDescent="0.25">
      <c r="A533" s="28"/>
      <c r="B533" s="22"/>
      <c r="C533" s="22"/>
      <c r="D533" s="22"/>
      <c r="E533" s="22"/>
      <c r="F533" s="22"/>
      <c r="G533" s="22"/>
      <c r="H533" s="22"/>
    </row>
    <row r="534" spans="1:8" x14ac:dyDescent="0.25">
      <c r="A534" s="28"/>
      <c r="B534" s="22"/>
      <c r="C534" s="22"/>
      <c r="D534" s="22"/>
      <c r="E534" s="22"/>
      <c r="F534" s="22"/>
      <c r="G534" s="22"/>
      <c r="H534" s="22"/>
    </row>
    <row r="535" spans="1:8" x14ac:dyDescent="0.25">
      <c r="A535" s="28"/>
      <c r="B535" s="22"/>
      <c r="C535" s="22"/>
      <c r="D535" s="22"/>
      <c r="E535" s="22"/>
      <c r="F535" s="22"/>
      <c r="G535" s="22"/>
      <c r="H535" s="22"/>
    </row>
    <row r="536" spans="1:8" x14ac:dyDescent="0.25">
      <c r="A536" s="28"/>
      <c r="B536" s="22"/>
      <c r="C536" s="22"/>
      <c r="D536" s="22"/>
      <c r="E536" s="22"/>
      <c r="F536" s="22"/>
      <c r="G536" s="22"/>
      <c r="H536" s="22"/>
    </row>
    <row r="537" spans="1:8" x14ac:dyDescent="0.25">
      <c r="A537" s="28"/>
      <c r="B537" s="22"/>
      <c r="C537" s="22"/>
      <c r="D537" s="22"/>
      <c r="E537" s="22"/>
      <c r="F537" s="22"/>
      <c r="G537" s="22"/>
      <c r="H537" s="22"/>
    </row>
    <row r="538" spans="1:8" x14ac:dyDescent="0.25">
      <c r="A538" s="28"/>
      <c r="B538" s="22"/>
      <c r="C538" s="22"/>
      <c r="D538" s="22"/>
      <c r="E538" s="22"/>
      <c r="F538" s="22"/>
      <c r="G538" s="22"/>
      <c r="H538" s="22"/>
    </row>
    <row r="539" spans="1:8" x14ac:dyDescent="0.25">
      <c r="A539" s="28"/>
      <c r="B539" s="22"/>
      <c r="C539" s="22"/>
      <c r="D539" s="22"/>
      <c r="E539" s="22"/>
      <c r="F539" s="22"/>
      <c r="G539" s="22"/>
      <c r="H539" s="22"/>
    </row>
    <row r="540" spans="1:8" x14ac:dyDescent="0.25">
      <c r="A540" s="28"/>
      <c r="B540" s="22"/>
      <c r="C540" s="22"/>
      <c r="D540" s="22"/>
      <c r="E540" s="22"/>
      <c r="F540" s="22"/>
      <c r="G540" s="22"/>
      <c r="H540" s="22"/>
    </row>
    <row r="541" spans="1:8" x14ac:dyDescent="0.25">
      <c r="A541" s="28"/>
      <c r="B541" s="22"/>
      <c r="C541" s="22"/>
      <c r="D541" s="22"/>
      <c r="E541" s="22"/>
      <c r="F541" s="22"/>
      <c r="G541" s="22"/>
      <c r="H541" s="22"/>
    </row>
    <row r="542" spans="1:8" x14ac:dyDescent="0.25">
      <c r="A542" s="28"/>
      <c r="B542" s="22"/>
      <c r="C542" s="22"/>
      <c r="D542" s="22"/>
      <c r="E542" s="22"/>
      <c r="F542" s="22"/>
      <c r="G542" s="22"/>
      <c r="H542" s="22"/>
    </row>
    <row r="543" spans="1:8" x14ac:dyDescent="0.25">
      <c r="A543" s="28"/>
      <c r="B543" s="22"/>
      <c r="C543" s="22"/>
      <c r="D543" s="22"/>
      <c r="E543" s="22"/>
      <c r="F543" s="22"/>
      <c r="G543" s="22"/>
      <c r="H543" s="22"/>
    </row>
    <row r="544" spans="1:8" x14ac:dyDescent="0.25">
      <c r="A544" s="28"/>
      <c r="B544" s="22"/>
      <c r="C544" s="22"/>
      <c r="D544" s="22"/>
      <c r="E544" s="22"/>
      <c r="F544" s="22"/>
      <c r="G544" s="22"/>
      <c r="H544" s="22"/>
    </row>
    <row r="545" spans="1:8" x14ac:dyDescent="0.25">
      <c r="A545" s="28"/>
      <c r="B545" s="22"/>
      <c r="C545" s="22"/>
      <c r="D545" s="22"/>
      <c r="E545" s="22"/>
      <c r="F545" s="22"/>
      <c r="G545" s="22"/>
      <c r="H545" s="22"/>
    </row>
    <row r="546" spans="1:8" x14ac:dyDescent="0.25">
      <c r="A546" s="28"/>
      <c r="B546" s="22"/>
      <c r="C546" s="22"/>
      <c r="D546" s="22"/>
      <c r="E546" s="22"/>
      <c r="F546" s="22"/>
      <c r="G546" s="22"/>
      <c r="H546" s="22"/>
    </row>
    <row r="547" spans="1:8" x14ac:dyDescent="0.25">
      <c r="A547" s="28"/>
      <c r="B547" s="22"/>
      <c r="C547" s="22"/>
      <c r="D547" s="22"/>
      <c r="E547" s="22"/>
      <c r="F547" s="22"/>
      <c r="G547" s="22"/>
      <c r="H547" s="22"/>
    </row>
    <row r="548" spans="1:8" x14ac:dyDescent="0.25">
      <c r="A548" s="28"/>
      <c r="B548" s="22"/>
      <c r="C548" s="22"/>
      <c r="D548" s="22"/>
      <c r="E548" s="22"/>
      <c r="F548" s="22"/>
      <c r="G548" s="22"/>
      <c r="H548" s="22"/>
    </row>
    <row r="549" spans="1:8" x14ac:dyDescent="0.25">
      <c r="A549" s="28"/>
      <c r="B549" s="22"/>
      <c r="C549" s="22"/>
      <c r="D549" s="22"/>
      <c r="E549" s="22"/>
      <c r="F549" s="22"/>
      <c r="G549" s="22"/>
      <c r="H549" s="22"/>
    </row>
    <row r="550" spans="1:8" x14ac:dyDescent="0.25">
      <c r="A550" s="28"/>
      <c r="B550" s="22"/>
      <c r="C550" s="22"/>
      <c r="D550" s="22"/>
      <c r="E550" s="22"/>
      <c r="F550" s="22"/>
      <c r="G550" s="22"/>
      <c r="H550" s="22"/>
    </row>
    <row r="551" spans="1:8" x14ac:dyDescent="0.25">
      <c r="A551" s="28"/>
      <c r="B551" s="22"/>
    </row>
    <row r="552" spans="1:8" x14ac:dyDescent="0.25">
      <c r="A552" s="28"/>
      <c r="B552" s="22"/>
    </row>
  </sheetData>
  <mergeCells count="11">
    <mergeCell ref="A8:A9"/>
    <mergeCell ref="B9:E9"/>
    <mergeCell ref="F9:I9"/>
    <mergeCell ref="J9:M9"/>
    <mergeCell ref="A279:M279"/>
    <mergeCell ref="A2:M2"/>
    <mergeCell ref="A3:M3"/>
    <mergeCell ref="A6:A7"/>
    <mergeCell ref="B7:E7"/>
    <mergeCell ref="F7:I7"/>
    <mergeCell ref="J7:M7"/>
  </mergeCells>
  <pageMargins left="0.22" right="0.18" top="0.75" bottom="0.75" header="0.3" footer="0.3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3.6</vt:lpstr>
      <vt:lpstr>'3.6'!Print_Area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2024-03-28T05:09:21Z</dcterms:created>
  <dcterms:modified xsi:type="dcterms:W3CDTF">2024-03-28T05:09:22Z</dcterms:modified>
</cp:coreProperties>
</file>