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A3D1A3F1-AD50-428A-9CB3-EDA7F2415F10}" xr6:coauthVersionLast="47" xr6:coauthVersionMax="47" xr10:uidLastSave="{00000000-0000-0000-0000-000000000000}"/>
  <bookViews>
    <workbookView xWindow="28680" yWindow="-120" windowWidth="38640" windowHeight="21120" xr2:uid="{80850D28-8BEB-4AC2-97DC-DFBBC30BD9C7}"/>
  </bookViews>
  <sheets>
    <sheet name="2.12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'2.12'!$A$1:$F$270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7" i="1" l="1"/>
  <c r="B164" i="1"/>
  <c r="B163" i="1"/>
  <c r="B161" i="1"/>
  <c r="B159" i="1"/>
  <c r="B146" i="1"/>
  <c r="B145" i="1"/>
  <c r="B144" i="1"/>
  <c r="B143" i="1"/>
  <c r="B142" i="1"/>
  <c r="F141" i="1"/>
  <c r="E141" i="1"/>
  <c r="D141" i="1"/>
  <c r="C141" i="1"/>
  <c r="B141" i="1" s="1"/>
  <c r="B140" i="1"/>
  <c r="B139" i="1"/>
  <c r="B138" i="1"/>
  <c r="B137" i="1"/>
  <c r="B136" i="1"/>
  <c r="B135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4" i="1"/>
  <c r="B93" i="1"/>
  <c r="B92" i="1"/>
  <c r="B91" i="1"/>
  <c r="B90" i="1"/>
  <c r="B89" i="1"/>
  <c r="B88" i="1"/>
  <c r="B87" i="1"/>
  <c r="B86" i="1"/>
  <c r="B85" i="1"/>
  <c r="B84" i="1"/>
  <c r="B83" i="1"/>
  <c r="B81" i="1"/>
  <c r="B69" i="1" s="1"/>
  <c r="B80" i="1"/>
  <c r="B79" i="1"/>
  <c r="B78" i="1"/>
  <c r="B77" i="1"/>
  <c r="B76" i="1"/>
  <c r="B75" i="1"/>
  <c r="B74" i="1"/>
  <c r="B73" i="1"/>
  <c r="B72" i="1"/>
  <c r="B71" i="1"/>
  <c r="B70" i="1"/>
  <c r="F69" i="1"/>
  <c r="E69" i="1"/>
  <c r="D69" i="1"/>
  <c r="C69" i="1"/>
  <c r="B68" i="1"/>
  <c r="CD60" i="1"/>
  <c r="CD59" i="1"/>
  <c r="CD58" i="1"/>
  <c r="CD57" i="1"/>
  <c r="CD56" i="1"/>
  <c r="F56" i="1"/>
  <c r="E56" i="1"/>
  <c r="D56" i="1"/>
  <c r="C56" i="1"/>
  <c r="B56" i="1"/>
  <c r="CD55" i="1"/>
  <c r="B55" i="1"/>
  <c r="CC53" i="1"/>
  <c r="CD53" i="1" s="1"/>
  <c r="CD52" i="1"/>
  <c r="CD51" i="1"/>
  <c r="CC49" i="1"/>
  <c r="CC48" i="1" s="1"/>
  <c r="CD48" i="1" s="1"/>
  <c r="CD46" i="1"/>
  <c r="CD44" i="1"/>
  <c r="CD43" i="1"/>
  <c r="F43" i="1"/>
  <c r="E43" i="1"/>
  <c r="D43" i="1"/>
  <c r="C43" i="1"/>
  <c r="B43" i="1"/>
  <c r="CD41" i="1"/>
  <c r="CD40" i="1"/>
  <c r="CD38" i="1"/>
  <c r="CD37" i="1"/>
  <c r="CD35" i="1"/>
  <c r="CD34" i="1"/>
  <c r="CC32" i="1"/>
  <c r="CD32" i="1" s="1"/>
  <c r="CD30" i="1"/>
  <c r="F30" i="1"/>
  <c r="E30" i="1"/>
  <c r="D30" i="1"/>
  <c r="C30" i="1"/>
  <c r="B30" i="1"/>
  <c r="CD29" i="1"/>
  <c r="CD25" i="1"/>
  <c r="CD24" i="1"/>
  <c r="CC22" i="1"/>
  <c r="CD22" i="1" s="1"/>
  <c r="CD20" i="1"/>
  <c r="CD19" i="1"/>
  <c r="CC17" i="1"/>
  <c r="CC10" i="1" s="1"/>
  <c r="F17" i="1"/>
  <c r="E17" i="1"/>
  <c r="D17" i="1"/>
  <c r="C17" i="1"/>
  <c r="B17" i="1"/>
  <c r="CD15" i="1"/>
  <c r="CD14" i="1"/>
  <c r="CC12" i="1"/>
  <c r="CD12" i="1" s="1"/>
  <c r="BY8" i="1"/>
  <c r="CD10" i="1" l="1"/>
  <c r="CC8" i="1"/>
  <c r="CC62" i="1" s="1"/>
  <c r="CD62" i="1" s="1"/>
  <c r="CD17" i="1"/>
  <c r="CD49" i="1"/>
  <c r="CD8" i="1" l="1"/>
</calcChain>
</file>

<file path=xl/sharedStrings.xml><?xml version="1.0" encoding="utf-8"?>
<sst xmlns="http://schemas.openxmlformats.org/spreadsheetml/2006/main" count="268" uniqueCount="45">
  <si>
    <r>
      <t xml:space="preserve">Cədvəl 2.12. Cəmi depozit bazasının valyutalar üzrə strukturu </t>
    </r>
    <r>
      <rPr>
        <b/>
        <i/>
        <sz val="12"/>
        <color rgb="FF366092"/>
        <rFont val="Times New Roman"/>
        <family val="1"/>
      </rPr>
      <t>(dövrün sonuna)</t>
    </r>
  </si>
  <si>
    <r>
      <t xml:space="preserve">Table 2.12. Structure of deposits by currencies </t>
    </r>
    <r>
      <rPr>
        <i/>
        <sz val="12"/>
        <color rgb="FF366092"/>
        <rFont val="Times New Roman"/>
        <family val="1"/>
      </rPr>
      <t>(end of period)</t>
    </r>
  </si>
  <si>
    <t>mln.manat</t>
  </si>
  <si>
    <t>Tarix</t>
  </si>
  <si>
    <t>Cəmi depozitlər</t>
  </si>
  <si>
    <t>o cümlədən:</t>
  </si>
  <si>
    <t>manatla</t>
  </si>
  <si>
    <t>xarici valyuta ilə</t>
  </si>
  <si>
    <t>RIV,2017     QIV,2017</t>
  </si>
  <si>
    <t>2017 ILLIK</t>
  </si>
  <si>
    <t>tələb olunanadək</t>
  </si>
  <si>
    <t>müddətli</t>
  </si>
  <si>
    <t>Date</t>
  </si>
  <si>
    <t>Total deposits</t>
  </si>
  <si>
    <t>of which:</t>
  </si>
  <si>
    <t>in manat</t>
  </si>
  <si>
    <t>in foreign currency</t>
  </si>
  <si>
    <t>demand deposits</t>
  </si>
  <si>
    <t>time deposits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</si>
  <si>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</si>
  <si>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</si>
  <si>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</si>
  <si>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</si>
  <si>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</si>
  <si>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</si>
  <si>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</si>
  <si>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</si>
  <si>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</si>
  <si>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</si>
  <si>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</si>
  <si>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</si>
  <si>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2015</t>
  </si>
  <si>
    <t>2016</t>
  </si>
  <si>
    <t>2017</t>
  </si>
  <si>
    <t>2018</t>
  </si>
  <si>
    <t>2019</t>
  </si>
  <si>
    <t>2020</t>
  </si>
  <si>
    <t>23380.8*</t>
  </si>
  <si>
    <t>23357.3*</t>
  </si>
  <si>
    <t>2022</t>
  </si>
  <si>
    <t>2023</t>
  </si>
  <si>
    <t>2024</t>
  </si>
  <si>
    <t xml:space="preserve">*Depozitlərdə azalma lisenziyası ləğv edilmiş banklarla əlaqədardır.
</t>
  </si>
  <si>
    <r>
      <t xml:space="preserve">Qeyd: Göstəricilər Beynəlxalq Valyuta Fondunun "Pul və Maliyyə Statistikası" metodologiyasına əsasən hesablanır. Qeyri-rezidentlərin, dövlət idarəetmə orqanlarının, bələdiyyələrin və ictimai təşkilatların depozitləri daxil olmaqla
</t>
    </r>
    <r>
      <rPr>
        <i/>
        <sz val="9"/>
        <color theme="8" tint="-0.249977111117893"/>
        <rFont val="Times New Roman"/>
        <family val="1"/>
      </rPr>
      <t xml:space="preserve">Note: Deposits of non-residents, central government, public organizations and municipals are included according to methodology of  IMF's "Monetary and Financial Statistics" </t>
    </r>
  </si>
  <si>
    <r>
      <rPr>
        <b/>
        <i/>
        <sz val="9"/>
        <color theme="8" tint="-0.249977111117893"/>
        <rFont val="Times New Roman"/>
        <family val="1"/>
      </rPr>
      <t xml:space="preserve">Mənbə: Azərbaycan Respublikasının Mərkəzi Bankı / </t>
    </r>
    <r>
      <rPr>
        <i/>
        <sz val="9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</si>
</sst>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204"/>
    </font>
    <font>
      <b/>
      <sz val="12"/>
      <color rgb="FF366092"/>
      <name val="Times New Roman"/>
      <family val="1"/>
      <charset val="204"/>
    </font>
    <font>
      <b/>
      <i/>
      <sz val="12"/>
      <color rgb="FF366092"/>
      <name val="Times New Roman"/>
      <family val="1"/>
    </font>
    <font>
      <sz val="12"/>
      <color rgb="FF366092"/>
      <name val="Times New Roman"/>
      <family val="1"/>
      <charset val="204"/>
    </font>
    <font>
      <i/>
      <sz val="12"/>
      <color rgb="FF366092"/>
      <name val="Times New Roman"/>
      <family val="1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162"/>
    </font>
    <font>
      <b/>
      <sz val="12"/>
      <name val="Times New Roman"/>
      <family val="1"/>
    </font>
    <font>
      <b/>
      <i/>
      <sz val="9"/>
      <color theme="8" tint="-0.249977111117893"/>
      <name val="Times New Roman"/>
      <family val="1"/>
    </font>
    <font>
      <i/>
      <sz val="12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i/>
      <sz val="9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/>
    <xf numFmtId="2" fontId="3" fillId="0" borderId="0" xfId="1" applyNumberFormat="1" applyFont="1"/>
    <xf numFmtId="0" fontId="3" fillId="0" borderId="0" xfId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1" applyFont="1"/>
    <xf numFmtId="2" fontId="9" fillId="3" borderId="1" xfId="0" applyNumberFormat="1" applyFont="1" applyFill="1" applyBorder="1" applyAlignment="1">
      <alignment horizontal="right"/>
    </xf>
    <xf numFmtId="0" fontId="2" fillId="4" borderId="2" xfId="1" applyFont="1" applyFill="1" applyBorder="1" applyAlignment="1">
      <alignment horizontal="center" vertical="center"/>
    </xf>
    <xf numFmtId="2" fontId="10" fillId="4" borderId="3" xfId="1" applyNumberFormat="1" applyFont="1" applyFill="1" applyBorder="1" applyAlignment="1">
      <alignment horizontal="center" vertical="center" wrapText="1"/>
    </xf>
    <xf numFmtId="2" fontId="10" fillId="4" borderId="3" xfId="1" applyNumberFormat="1" applyFont="1" applyFill="1" applyBorder="1" applyAlignment="1">
      <alignment horizontal="center"/>
    </xf>
    <xf numFmtId="0" fontId="10" fillId="0" borderId="0" xfId="1" applyFont="1"/>
    <xf numFmtId="0" fontId="2" fillId="4" borderId="4" xfId="1" applyFont="1" applyFill="1" applyBorder="1" applyAlignment="1">
      <alignment horizontal="center" vertical="center"/>
    </xf>
    <xf numFmtId="0" fontId="11" fillId="0" borderId="0" xfId="1" applyFont="1"/>
    <xf numFmtId="0" fontId="11" fillId="5" borderId="0" xfId="1" applyFont="1" applyFill="1"/>
    <xf numFmtId="0" fontId="2" fillId="4" borderId="5" xfId="1" applyFont="1" applyFill="1" applyBorder="1" applyAlignment="1">
      <alignment horizontal="center" vertical="center"/>
    </xf>
    <xf numFmtId="2" fontId="10" fillId="4" borderId="3" xfId="1" applyNumberFormat="1" applyFont="1" applyFill="1" applyBorder="1" applyAlignment="1">
      <alignment horizontal="center" vertical="center"/>
    </xf>
    <xf numFmtId="0" fontId="10" fillId="5" borderId="0" xfId="1" applyFont="1" applyFill="1"/>
    <xf numFmtId="0" fontId="3" fillId="4" borderId="3" xfId="1" applyFont="1" applyFill="1" applyBorder="1" applyAlignment="1">
      <alignment horizontal="center"/>
    </xf>
    <xf numFmtId="0" fontId="3" fillId="5" borderId="0" xfId="1" applyFont="1" applyFill="1"/>
    <xf numFmtId="0" fontId="12" fillId="4" borderId="3" xfId="1" applyFont="1" applyFill="1" applyBorder="1" applyAlignment="1">
      <alignment horizontal="center" vertical="center" wrapText="1"/>
    </xf>
    <xf numFmtId="2" fontId="3" fillId="4" borderId="3" xfId="1" applyNumberFormat="1" applyFont="1" applyFill="1" applyBorder="1" applyAlignment="1">
      <alignment horizontal="center" vertical="center" wrapText="1"/>
    </xf>
    <xf numFmtId="2" fontId="3" fillId="4" borderId="3" xfId="1" applyNumberFormat="1" applyFont="1" applyFill="1" applyBorder="1" applyAlignment="1">
      <alignment horizontal="center"/>
    </xf>
    <xf numFmtId="2" fontId="3" fillId="4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0" borderId="6" xfId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center"/>
    </xf>
    <xf numFmtId="164" fontId="3" fillId="0" borderId="0" xfId="1" applyNumberFormat="1" applyFont="1"/>
    <xf numFmtId="0" fontId="2" fillId="0" borderId="9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right"/>
    </xf>
    <xf numFmtId="164" fontId="13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164" fontId="13" fillId="0" borderId="4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center" vertical="center"/>
    </xf>
    <xf numFmtId="0" fontId="3" fillId="0" borderId="0" xfId="0" applyFont="1"/>
    <xf numFmtId="49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2" fontId="3" fillId="0" borderId="4" xfId="1" applyNumberFormat="1" applyFont="1" applyBorder="1"/>
    <xf numFmtId="0" fontId="14" fillId="0" borderId="7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6" fillId="0" borderId="0" xfId="1" applyFont="1"/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</cellXfs>
  <cellStyles count="2">
    <cellStyle name="Normal" xfId="0" builtinId="0"/>
    <cellStyle name="Normal 3" xfId="1" xr:uid="{393D55C7-B7B0-456E-A4EA-F4FC9361E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36305-BE23-48DD-A683-5273C5DBD85B}">
  <sheetPr codeName="Sheet20">
    <tabColor rgb="FF92D050"/>
  </sheetPr>
  <dimension ref="A1:CD275"/>
  <sheetViews>
    <sheetView showGridLines="0" tabSelected="1" view="pageBreakPreview" zoomScale="115" zoomScaleSheetLayoutView="115" workbookViewId="0">
      <pane ySplit="42" topLeftCell="A261" activePane="bottomLeft" state="frozen"/>
      <selection activeCell="Q251" sqref="Q251"/>
      <selection pane="bottomLeft" activeCell="H270" sqref="H270"/>
    </sheetView>
  </sheetViews>
  <sheetFormatPr defaultColWidth="8.88671875" defaultRowHeight="15.6" x14ac:dyDescent="0.3"/>
  <cols>
    <col min="1" max="1" width="8.44140625" style="1" customWidth="1"/>
    <col min="2" max="6" width="21.5546875" style="2" customWidth="1"/>
    <col min="7" max="79" width="8.88671875" style="3"/>
    <col min="80" max="80" width="0" style="3" hidden="1" customWidth="1"/>
    <col min="81" max="16384" width="8.88671875" style="3"/>
  </cols>
  <sheetData>
    <row r="1" spans="1:82" ht="8.25" customHeight="1" x14ac:dyDescent="0.3"/>
    <row r="2" spans="1:82" ht="20.25" customHeight="1" x14ac:dyDescent="0.35">
      <c r="A2" s="4" t="s">
        <v>0</v>
      </c>
      <c r="B2" s="4"/>
      <c r="C2" s="4"/>
      <c r="D2" s="4"/>
      <c r="E2" s="4"/>
      <c r="F2" s="4"/>
    </row>
    <row r="3" spans="1:82" ht="24" customHeight="1" x14ac:dyDescent="0.3">
      <c r="A3" s="5" t="s">
        <v>1</v>
      </c>
      <c r="B3" s="5"/>
      <c r="C3" s="5"/>
      <c r="D3" s="5"/>
      <c r="E3" s="5"/>
      <c r="F3" s="5"/>
    </row>
    <row r="4" spans="1:82" s="7" customFormat="1" ht="12" customHeight="1" x14ac:dyDescent="0.3">
      <c r="A4" s="6"/>
      <c r="B4" s="6"/>
      <c r="C4" s="6"/>
      <c r="D4" s="6"/>
      <c r="E4" s="6"/>
      <c r="F4" s="6"/>
    </row>
    <row r="5" spans="1:82" s="7" customFormat="1" ht="12" customHeight="1" x14ac:dyDescent="0.3">
      <c r="A5" s="8" t="s">
        <v>2</v>
      </c>
      <c r="B5" s="8"/>
      <c r="C5" s="8"/>
      <c r="D5" s="8"/>
      <c r="E5" s="8"/>
      <c r="F5" s="8"/>
    </row>
    <row r="6" spans="1:82" s="12" customFormat="1" x14ac:dyDescent="0.3">
      <c r="A6" s="9" t="s">
        <v>3</v>
      </c>
      <c r="B6" s="10" t="s">
        <v>4</v>
      </c>
      <c r="C6" s="11" t="s">
        <v>5</v>
      </c>
      <c r="D6" s="11"/>
      <c r="E6" s="11"/>
      <c r="F6" s="11"/>
    </row>
    <row r="7" spans="1:82" s="12" customFormat="1" x14ac:dyDescent="0.3">
      <c r="A7" s="13"/>
      <c r="B7" s="10"/>
      <c r="C7" s="11" t="s">
        <v>6</v>
      </c>
      <c r="D7" s="11"/>
      <c r="E7" s="11" t="s">
        <v>7</v>
      </c>
      <c r="F7" s="11"/>
      <c r="CC7" s="14" t="s">
        <v>8</v>
      </c>
      <c r="CD7" s="15" t="s">
        <v>9</v>
      </c>
    </row>
    <row r="8" spans="1:82" s="12" customFormat="1" ht="21.75" customHeight="1" x14ac:dyDescent="0.3">
      <c r="A8" s="16"/>
      <c r="B8" s="10"/>
      <c r="C8" s="17" t="s">
        <v>10</v>
      </c>
      <c r="D8" s="17" t="s">
        <v>11</v>
      </c>
      <c r="E8" s="17" t="s">
        <v>10</v>
      </c>
      <c r="F8" s="17" t="s">
        <v>11</v>
      </c>
      <c r="BY8" s="12">
        <f>BY10+BY22+BY32+BY40</f>
        <v>0</v>
      </c>
      <c r="CC8" s="12">
        <f>CC10+CC22+CC32+CC40</f>
        <v>622</v>
      </c>
      <c r="CD8" s="18">
        <f>BY8+BZ8+CA8+CC8</f>
        <v>622</v>
      </c>
    </row>
    <row r="9" spans="1:82" ht="10.5" customHeight="1" x14ac:dyDescent="0.3">
      <c r="A9" s="19"/>
      <c r="B9" s="19"/>
      <c r="C9" s="19"/>
      <c r="D9" s="19"/>
      <c r="E9" s="19"/>
      <c r="F9" s="19"/>
      <c r="CD9" s="20"/>
    </row>
    <row r="10" spans="1:82" x14ac:dyDescent="0.3">
      <c r="A10" s="21" t="s">
        <v>12</v>
      </c>
      <c r="B10" s="22" t="s">
        <v>13</v>
      </c>
      <c r="C10" s="23" t="s">
        <v>14</v>
      </c>
      <c r="D10" s="23"/>
      <c r="E10" s="23"/>
      <c r="F10" s="23"/>
      <c r="CC10" s="3">
        <f>CC12+CC17</f>
        <v>1713</v>
      </c>
      <c r="CD10" s="20">
        <f>BY10+BZ10+CA10+CC10</f>
        <v>1713</v>
      </c>
    </row>
    <row r="11" spans="1:82" x14ac:dyDescent="0.3">
      <c r="A11" s="21"/>
      <c r="B11" s="22"/>
      <c r="C11" s="23" t="s">
        <v>15</v>
      </c>
      <c r="D11" s="23"/>
      <c r="E11" s="23" t="s">
        <v>16</v>
      </c>
      <c r="F11" s="23"/>
      <c r="CD11" s="20"/>
    </row>
    <row r="12" spans="1:82" x14ac:dyDescent="0.3">
      <c r="A12" s="21"/>
      <c r="B12" s="22"/>
      <c r="C12" s="24" t="s">
        <v>17</v>
      </c>
      <c r="D12" s="24" t="s">
        <v>18</v>
      </c>
      <c r="E12" s="24" t="s">
        <v>17</v>
      </c>
      <c r="F12" s="24" t="s">
        <v>18</v>
      </c>
      <c r="CC12" s="3">
        <f>CC14+CC15</f>
        <v>4361</v>
      </c>
      <c r="CD12" s="20">
        <f>BY12+BZ12+CA12+CC12</f>
        <v>4361</v>
      </c>
    </row>
    <row r="13" spans="1:82" hidden="1" x14ac:dyDescent="0.3">
      <c r="A13" s="25">
        <v>2001</v>
      </c>
      <c r="B13" s="26">
        <v>412.97515686106198</v>
      </c>
      <c r="C13" s="26">
        <v>49.44852161215001</v>
      </c>
      <c r="D13" s="26">
        <v>13.619479003893998</v>
      </c>
      <c r="E13" s="26">
        <v>195.72555635082998</v>
      </c>
      <c r="F13" s="26">
        <v>154.181599894188</v>
      </c>
      <c r="CD13" s="20"/>
    </row>
    <row r="14" spans="1:82" hidden="1" x14ac:dyDescent="0.3">
      <c r="A14" s="25">
        <v>2002</v>
      </c>
      <c r="B14" s="26">
        <v>483.15978184729602</v>
      </c>
      <c r="C14" s="26">
        <v>63.234573589500002</v>
      </c>
      <c r="D14" s="26">
        <v>12.948678672973998</v>
      </c>
      <c r="E14" s="26">
        <v>130.97025022720999</v>
      </c>
      <c r="F14" s="26">
        <v>276.00627935761207</v>
      </c>
      <c r="CC14" s="3">
        <v>3917</v>
      </c>
      <c r="CD14" s="20">
        <f>BY14+BZ14+CA14+CC14</f>
        <v>3917</v>
      </c>
    </row>
    <row r="15" spans="1:82" hidden="1" x14ac:dyDescent="0.3">
      <c r="A15" s="25">
        <v>2003</v>
      </c>
      <c r="B15" s="26">
        <v>644.37994144988397</v>
      </c>
      <c r="C15" s="26">
        <v>97.304246483231992</v>
      </c>
      <c r="D15" s="26">
        <v>22.873407178554004</v>
      </c>
      <c r="E15" s="26">
        <v>193.01692380415602</v>
      </c>
      <c r="F15" s="26">
        <v>331.18536398394201</v>
      </c>
      <c r="CC15" s="3">
        <v>444</v>
      </c>
      <c r="CD15" s="20">
        <f t="shared" ref="CD15:CD56" si="0">BY15+BZ15+CA15+CC15</f>
        <v>444</v>
      </c>
    </row>
    <row r="16" spans="1:82" hidden="1" x14ac:dyDescent="0.3">
      <c r="A16" s="25">
        <v>2004</v>
      </c>
      <c r="B16" s="26">
        <v>1118.0426953927879</v>
      </c>
      <c r="C16" s="26">
        <v>193.47756770974797</v>
      </c>
      <c r="D16" s="26">
        <v>28.433752541551996</v>
      </c>
      <c r="E16" s="26">
        <v>309.41148967299603</v>
      </c>
      <c r="F16" s="26">
        <v>586.71988546849195</v>
      </c>
      <c r="CD16" s="20"/>
    </row>
    <row r="17" spans="1:82" hidden="1" x14ac:dyDescent="0.3">
      <c r="A17" s="27">
        <v>2005</v>
      </c>
      <c r="B17" s="28">
        <f>+B29</f>
        <v>1368.7164538735799</v>
      </c>
      <c r="C17" s="28">
        <f>+C29</f>
        <v>231.96594398368401</v>
      </c>
      <c r="D17" s="28">
        <f>+D29</f>
        <v>48.224587197893996</v>
      </c>
      <c r="E17" s="28">
        <f>+E29</f>
        <v>364.39581446204807</v>
      </c>
      <c r="F17" s="29">
        <f>+F29</f>
        <v>724.13010822995398</v>
      </c>
      <c r="CC17" s="3">
        <f>CC19+CC20</f>
        <v>-2648</v>
      </c>
      <c r="CD17" s="20">
        <f t="shared" si="0"/>
        <v>-2648</v>
      </c>
    </row>
    <row r="18" spans="1:82" hidden="1" x14ac:dyDescent="0.3">
      <c r="A18" s="30" t="s">
        <v>19</v>
      </c>
      <c r="B18" s="26">
        <v>1063.4966561646759</v>
      </c>
      <c r="C18" s="26">
        <v>177.61213287224999</v>
      </c>
      <c r="D18" s="26">
        <v>26.375990995655997</v>
      </c>
      <c r="E18" s="26">
        <v>297.78232601554976</v>
      </c>
      <c r="F18" s="31">
        <v>561.72620628122013</v>
      </c>
      <c r="H18" s="32"/>
      <c r="CD18" s="20"/>
    </row>
    <row r="19" spans="1:82" hidden="1" x14ac:dyDescent="0.3">
      <c r="A19" s="30" t="s">
        <v>20</v>
      </c>
      <c r="B19" s="26">
        <v>1048.9799363667141</v>
      </c>
      <c r="C19" s="26">
        <v>183.78383760635401</v>
      </c>
      <c r="D19" s="26">
        <v>28.717285897191999</v>
      </c>
      <c r="E19" s="26">
        <v>276.67074004221411</v>
      </c>
      <c r="F19" s="31">
        <v>559.80807282095395</v>
      </c>
      <c r="H19" s="32"/>
      <c r="CC19" s="3">
        <v>-367</v>
      </c>
      <c r="CD19" s="20">
        <f t="shared" si="0"/>
        <v>-367</v>
      </c>
    </row>
    <row r="20" spans="1:82" hidden="1" x14ac:dyDescent="0.3">
      <c r="A20" s="30" t="s">
        <v>21</v>
      </c>
      <c r="B20" s="26">
        <v>1053.8228669286777</v>
      </c>
      <c r="C20" s="26">
        <v>179.95092993548801</v>
      </c>
      <c r="D20" s="26">
        <v>31.036464629793997</v>
      </c>
      <c r="E20" s="26">
        <v>286.86220858687784</v>
      </c>
      <c r="F20" s="31">
        <v>555.97326377651791</v>
      </c>
      <c r="H20" s="32"/>
      <c r="CC20" s="3">
        <v>-2281</v>
      </c>
      <c r="CD20" s="20">
        <f t="shared" si="0"/>
        <v>-2281</v>
      </c>
    </row>
    <row r="21" spans="1:82" hidden="1" x14ac:dyDescent="0.3">
      <c r="A21" s="30" t="s">
        <v>22</v>
      </c>
      <c r="B21" s="26">
        <v>1166.0089263965961</v>
      </c>
      <c r="C21" s="26">
        <v>195.26376842331399</v>
      </c>
      <c r="D21" s="26">
        <v>31.814415730488005</v>
      </c>
      <c r="E21" s="26">
        <v>313.28201015696402</v>
      </c>
      <c r="F21" s="31">
        <v>625.64873208583003</v>
      </c>
      <c r="H21" s="32"/>
      <c r="CD21" s="20"/>
    </row>
    <row r="22" spans="1:82" hidden="1" x14ac:dyDescent="0.3">
      <c r="A22" s="30" t="s">
        <v>23</v>
      </c>
      <c r="B22" s="26">
        <v>1213.5454937892737</v>
      </c>
      <c r="C22" s="26">
        <v>211.06852574097803</v>
      </c>
      <c r="D22" s="26">
        <v>38.56589763961</v>
      </c>
      <c r="E22" s="26">
        <v>298.62817117573366</v>
      </c>
      <c r="F22" s="31">
        <v>665.28289923295199</v>
      </c>
      <c r="H22" s="32"/>
      <c r="CC22" s="3">
        <f>CC24+CC25</f>
        <v>-797</v>
      </c>
      <c r="CD22" s="20">
        <f t="shared" si="0"/>
        <v>-797</v>
      </c>
    </row>
    <row r="23" spans="1:82" hidden="1" x14ac:dyDescent="0.3">
      <c r="A23" s="30" t="s">
        <v>24</v>
      </c>
      <c r="B23" s="26">
        <v>1216.5151143711018</v>
      </c>
      <c r="C23" s="26">
        <v>213.47135795720601</v>
      </c>
      <c r="D23" s="26">
        <v>44.020697280712014</v>
      </c>
      <c r="E23" s="26">
        <v>299.99364779614803</v>
      </c>
      <c r="F23" s="31">
        <v>659.02941133703575</v>
      </c>
      <c r="H23" s="32"/>
      <c r="CD23" s="20"/>
    </row>
    <row r="24" spans="1:82" hidden="1" x14ac:dyDescent="0.3">
      <c r="A24" s="30" t="s">
        <v>25</v>
      </c>
      <c r="B24" s="26">
        <v>1277.149025846104</v>
      </c>
      <c r="C24" s="26">
        <v>226.79625316732</v>
      </c>
      <c r="D24" s="26">
        <v>45.331847533728002</v>
      </c>
      <c r="E24" s="26">
        <v>336.70400021949024</v>
      </c>
      <c r="F24" s="31">
        <v>668.31692492556579</v>
      </c>
      <c r="H24" s="32"/>
      <c r="CC24" s="3">
        <v>-644</v>
      </c>
      <c r="CD24" s="20">
        <f t="shared" si="0"/>
        <v>-644</v>
      </c>
    </row>
    <row r="25" spans="1:82" hidden="1" x14ac:dyDescent="0.3">
      <c r="A25" s="30" t="s">
        <v>26</v>
      </c>
      <c r="B25" s="26">
        <v>1331.2752555563379</v>
      </c>
      <c r="C25" s="26">
        <v>236.80492658760201</v>
      </c>
      <c r="D25" s="26">
        <v>49.980108198539995</v>
      </c>
      <c r="E25" s="26">
        <v>362.33917931834981</v>
      </c>
      <c r="F25" s="31">
        <v>682.15104145184614</v>
      </c>
      <c r="H25" s="32"/>
      <c r="CC25" s="3">
        <v>-153</v>
      </c>
      <c r="CD25" s="20">
        <f t="shared" si="0"/>
        <v>-153</v>
      </c>
    </row>
    <row r="26" spans="1:82" hidden="1" x14ac:dyDescent="0.3">
      <c r="A26" s="30" t="s">
        <v>27</v>
      </c>
      <c r="B26" s="26">
        <v>1353.608844615386</v>
      </c>
      <c r="C26" s="26">
        <v>228.036589986818</v>
      </c>
      <c r="D26" s="26">
        <v>48.870819794156006</v>
      </c>
      <c r="E26" s="26">
        <v>354.29426588858416</v>
      </c>
      <c r="F26" s="31">
        <v>722.40716894582795</v>
      </c>
      <c r="H26" s="32"/>
      <c r="CD26" s="20"/>
    </row>
    <row r="27" spans="1:82" hidden="1" x14ac:dyDescent="0.3">
      <c r="A27" s="30" t="s">
        <v>28</v>
      </c>
      <c r="B27" s="26">
        <v>1401.4029878443698</v>
      </c>
      <c r="C27" s="26">
        <v>238.81343581480803</v>
      </c>
      <c r="D27" s="26">
        <v>47.998380885580005</v>
      </c>
      <c r="E27" s="26">
        <v>385.9393336451418</v>
      </c>
      <c r="F27" s="31">
        <v>728.65183749883988</v>
      </c>
      <c r="H27" s="32"/>
      <c r="CD27" s="20"/>
    </row>
    <row r="28" spans="1:82" hidden="1" x14ac:dyDescent="0.3">
      <c r="A28" s="30" t="s">
        <v>29</v>
      </c>
      <c r="B28" s="26">
        <v>1355.2231973839059</v>
      </c>
      <c r="C28" s="26">
        <v>227.547281666548</v>
      </c>
      <c r="D28" s="26">
        <v>50.240598284182006</v>
      </c>
      <c r="E28" s="26">
        <v>340.93183423657774</v>
      </c>
      <c r="F28" s="31">
        <v>736.50348319659815</v>
      </c>
      <c r="H28" s="32"/>
      <c r="CD28" s="20"/>
    </row>
    <row r="29" spans="1:82" hidden="1" x14ac:dyDescent="0.3">
      <c r="A29" s="30" t="s">
        <v>30</v>
      </c>
      <c r="B29" s="26">
        <v>1368.7164538735799</v>
      </c>
      <c r="C29" s="26">
        <v>231.96594398368401</v>
      </c>
      <c r="D29" s="26">
        <v>48.224587197893996</v>
      </c>
      <c r="E29" s="26">
        <v>364.39581446204807</v>
      </c>
      <c r="F29" s="31">
        <v>724.13010822995398</v>
      </c>
      <c r="H29" s="32"/>
      <c r="CC29" s="3">
        <v>-31</v>
      </c>
      <c r="CD29" s="20">
        <f t="shared" si="0"/>
        <v>-31</v>
      </c>
    </row>
    <row r="30" spans="1:82" hidden="1" x14ac:dyDescent="0.3">
      <c r="A30" s="33">
        <v>2006</v>
      </c>
      <c r="B30" s="34">
        <f>+B42</f>
        <v>2162.1232499799999</v>
      </c>
      <c r="C30" s="34">
        <f>+C42</f>
        <v>549.67180797000003</v>
      </c>
      <c r="D30" s="34">
        <f>+D42</f>
        <v>271.35614648000001</v>
      </c>
      <c r="E30" s="34">
        <f>+E42</f>
        <v>579.47934015999988</v>
      </c>
      <c r="F30" s="35">
        <f>+F42</f>
        <v>761.61595537000005</v>
      </c>
      <c r="H30" s="32"/>
      <c r="CC30" s="3">
        <v>-440</v>
      </c>
      <c r="CD30" s="20">
        <f t="shared" si="0"/>
        <v>-440</v>
      </c>
    </row>
    <row r="31" spans="1:82" hidden="1" x14ac:dyDescent="0.3">
      <c r="A31" s="30" t="s">
        <v>19</v>
      </c>
      <c r="B31" s="26">
        <v>1383.2134349800001</v>
      </c>
      <c r="C31" s="26">
        <v>219.87236148000002</v>
      </c>
      <c r="D31" s="26">
        <v>48.75206828000001</v>
      </c>
      <c r="E31" s="26">
        <v>369.63483502000008</v>
      </c>
      <c r="F31" s="31">
        <v>744.95417019999991</v>
      </c>
      <c r="H31" s="32"/>
      <c r="CD31" s="20"/>
    </row>
    <row r="32" spans="1:82" hidden="1" x14ac:dyDescent="0.3">
      <c r="A32" s="30" t="s">
        <v>20</v>
      </c>
      <c r="B32" s="26">
        <v>1451.4978858499999</v>
      </c>
      <c r="C32" s="26">
        <v>260.33501920999993</v>
      </c>
      <c r="D32" s="26">
        <v>56.09854155</v>
      </c>
      <c r="E32" s="26">
        <v>389.24819029000014</v>
      </c>
      <c r="F32" s="31">
        <v>745.81613479999987</v>
      </c>
      <c r="H32" s="32"/>
      <c r="CC32" s="3">
        <f>CC34+CC35</f>
        <v>-498</v>
      </c>
      <c r="CD32" s="20">
        <f>BY32+BZ32+CA32+CC32</f>
        <v>-498</v>
      </c>
    </row>
    <row r="33" spans="1:82" hidden="1" x14ac:dyDescent="0.3">
      <c r="A33" s="30" t="s">
        <v>21</v>
      </c>
      <c r="B33" s="26">
        <v>1481.00666703</v>
      </c>
      <c r="C33" s="26">
        <v>282.46016445999993</v>
      </c>
      <c r="D33" s="26">
        <v>59.58121838000001</v>
      </c>
      <c r="E33" s="26">
        <v>407.67118359999995</v>
      </c>
      <c r="F33" s="31">
        <v>731.29410058999997</v>
      </c>
      <c r="H33" s="32"/>
      <c r="CD33" s="20"/>
    </row>
    <row r="34" spans="1:82" hidden="1" x14ac:dyDescent="0.3">
      <c r="A34" s="30" t="s">
        <v>22</v>
      </c>
      <c r="B34" s="26">
        <v>1557.6401889599999</v>
      </c>
      <c r="C34" s="26">
        <v>303.08280175000004</v>
      </c>
      <c r="D34" s="26">
        <v>62.00338760999999</v>
      </c>
      <c r="E34" s="26">
        <v>437.79607088000012</v>
      </c>
      <c r="F34" s="31">
        <v>754.75792871999988</v>
      </c>
      <c r="H34" s="32"/>
      <c r="CC34" s="3">
        <v>-521</v>
      </c>
      <c r="CD34" s="20">
        <f>BY34+BZ34+CA34+CC34</f>
        <v>-521</v>
      </c>
    </row>
    <row r="35" spans="1:82" hidden="1" x14ac:dyDescent="0.3">
      <c r="A35" s="30" t="s">
        <v>23</v>
      </c>
      <c r="B35" s="26">
        <v>1591.5808183700001</v>
      </c>
      <c r="C35" s="26">
        <v>303.40193950999998</v>
      </c>
      <c r="D35" s="26">
        <v>67.681866839999998</v>
      </c>
      <c r="E35" s="26">
        <v>465.01163440000005</v>
      </c>
      <c r="F35" s="31">
        <v>755.48537762000001</v>
      </c>
      <c r="H35" s="32"/>
      <c r="CC35" s="3">
        <v>23</v>
      </c>
      <c r="CD35" s="20">
        <f>BY35+BZ35+CA35+CC35</f>
        <v>23</v>
      </c>
    </row>
    <row r="36" spans="1:82" hidden="1" x14ac:dyDescent="0.3">
      <c r="A36" s="30" t="s">
        <v>24</v>
      </c>
      <c r="B36" s="26">
        <v>1695.9090985100001</v>
      </c>
      <c r="C36" s="26">
        <v>325.37190779999992</v>
      </c>
      <c r="D36" s="26">
        <v>94.883639190000011</v>
      </c>
      <c r="E36" s="26">
        <v>520.46972359000029</v>
      </c>
      <c r="F36" s="31">
        <v>755.18382793000001</v>
      </c>
      <c r="H36" s="32"/>
      <c r="CD36" s="20"/>
    </row>
    <row r="37" spans="1:82" hidden="1" x14ac:dyDescent="0.3">
      <c r="A37" s="30" t="s">
        <v>25</v>
      </c>
      <c r="B37" s="26">
        <v>1763.8645690999997</v>
      </c>
      <c r="C37" s="26">
        <v>342.36996270000009</v>
      </c>
      <c r="D37" s="26">
        <v>114.93951384</v>
      </c>
      <c r="E37" s="26">
        <v>545.0365134699997</v>
      </c>
      <c r="F37" s="31">
        <v>761.51857908999989</v>
      </c>
      <c r="H37" s="32"/>
      <c r="CC37" s="3">
        <v>433</v>
      </c>
      <c r="CD37" s="20">
        <f t="shared" si="0"/>
        <v>433</v>
      </c>
    </row>
    <row r="38" spans="1:82" hidden="1" x14ac:dyDescent="0.3">
      <c r="A38" s="30" t="s">
        <v>26</v>
      </c>
      <c r="B38" s="26">
        <v>1831.5589231699998</v>
      </c>
      <c r="C38" s="26">
        <v>397.20915399999996</v>
      </c>
      <c r="D38" s="26">
        <v>134.85218208999999</v>
      </c>
      <c r="E38" s="26">
        <v>514.13805116999993</v>
      </c>
      <c r="F38" s="31">
        <v>785.35953590999998</v>
      </c>
      <c r="H38" s="32"/>
      <c r="CC38" s="3">
        <v>-931</v>
      </c>
      <c r="CD38" s="20">
        <f t="shared" si="0"/>
        <v>-931</v>
      </c>
    </row>
    <row r="39" spans="1:82" hidden="1" x14ac:dyDescent="0.3">
      <c r="A39" s="30" t="s">
        <v>27</v>
      </c>
      <c r="B39" s="26">
        <v>1861.9868716400001</v>
      </c>
      <c r="C39" s="26">
        <v>377.67575544000005</v>
      </c>
      <c r="D39" s="26">
        <v>163.97076862</v>
      </c>
      <c r="E39" s="26">
        <v>570.95106028000009</v>
      </c>
      <c r="F39" s="31">
        <v>749.38928729999998</v>
      </c>
      <c r="H39" s="32"/>
      <c r="CD39" s="20"/>
    </row>
    <row r="40" spans="1:82" hidden="1" x14ac:dyDescent="0.3">
      <c r="A40" s="30" t="s">
        <v>28</v>
      </c>
      <c r="B40" s="26">
        <v>1923.72598348</v>
      </c>
      <c r="C40" s="26">
        <v>438.96467407999995</v>
      </c>
      <c r="D40" s="26">
        <v>198.87962870000001</v>
      </c>
      <c r="E40" s="26">
        <v>543.54140497000003</v>
      </c>
      <c r="F40" s="31">
        <v>742.34027573000003</v>
      </c>
      <c r="G40" s="32"/>
      <c r="H40" s="32"/>
      <c r="CC40" s="3">
        <v>204</v>
      </c>
      <c r="CD40" s="20">
        <f t="shared" si="0"/>
        <v>204</v>
      </c>
    </row>
    <row r="41" spans="1:82" hidden="1" x14ac:dyDescent="0.3">
      <c r="A41" s="30" t="s">
        <v>29</v>
      </c>
      <c r="B41" s="26">
        <v>1976.72432028</v>
      </c>
      <c r="C41" s="26">
        <v>505.26034481999994</v>
      </c>
      <c r="D41" s="26">
        <v>205.19429745000005</v>
      </c>
      <c r="E41" s="26">
        <v>506.14262354000005</v>
      </c>
      <c r="F41" s="31">
        <v>760.12705446999996</v>
      </c>
      <c r="G41" s="32"/>
      <c r="H41" s="32"/>
      <c r="I41" s="32"/>
      <c r="CC41" s="3">
        <v>200</v>
      </c>
      <c r="CD41" s="20">
        <f t="shared" si="0"/>
        <v>200</v>
      </c>
    </row>
    <row r="42" spans="1:82" hidden="1" x14ac:dyDescent="0.3">
      <c r="A42" s="30" t="s">
        <v>30</v>
      </c>
      <c r="B42" s="26">
        <v>2162.1232499799999</v>
      </c>
      <c r="C42" s="26">
        <v>549.67180797000003</v>
      </c>
      <c r="D42" s="26">
        <v>271.35614648000001</v>
      </c>
      <c r="E42" s="26">
        <v>579.47934015999988</v>
      </c>
      <c r="F42" s="31">
        <v>761.61595537000005</v>
      </c>
      <c r="G42" s="32"/>
      <c r="H42" s="32"/>
      <c r="I42" s="32"/>
      <c r="CD42" s="20"/>
    </row>
    <row r="43" spans="1:82" x14ac:dyDescent="0.3">
      <c r="A43" s="36">
        <v>2007</v>
      </c>
      <c r="B43" s="37">
        <f>+B55</f>
        <v>4127.1830896899992</v>
      </c>
      <c r="C43" s="38">
        <f>+C55</f>
        <v>962.80140343000005</v>
      </c>
      <c r="D43" s="38">
        <f>+D55</f>
        <v>939.37474758999997</v>
      </c>
      <c r="E43" s="38">
        <f>+E55</f>
        <v>754.22318668000003</v>
      </c>
      <c r="F43" s="38">
        <f>+F55</f>
        <v>1470.7837519899999</v>
      </c>
      <c r="G43" s="32"/>
      <c r="H43" s="32"/>
      <c r="I43" s="32"/>
      <c r="CC43" s="3">
        <v>295</v>
      </c>
      <c r="CD43" s="20">
        <f t="shared" si="0"/>
        <v>295</v>
      </c>
    </row>
    <row r="44" spans="1:82" hidden="1" x14ac:dyDescent="0.3">
      <c r="A44" s="39" t="s">
        <v>19</v>
      </c>
      <c r="B44" s="40">
        <v>2096.6167330800004</v>
      </c>
      <c r="C44" s="40">
        <v>500.89812204999998</v>
      </c>
      <c r="D44" s="40">
        <v>239.62635330000001</v>
      </c>
      <c r="E44" s="40">
        <v>568.77467502000013</v>
      </c>
      <c r="F44" s="40">
        <v>787.31758271000012</v>
      </c>
      <c r="G44" s="32"/>
      <c r="H44" s="32"/>
      <c r="I44" s="32"/>
      <c r="CC44" s="3">
        <v>-95</v>
      </c>
      <c r="CD44" s="20">
        <f t="shared" si="0"/>
        <v>-95</v>
      </c>
    </row>
    <row r="45" spans="1:82" hidden="1" x14ac:dyDescent="0.3">
      <c r="A45" s="39" t="s">
        <v>20</v>
      </c>
      <c r="B45" s="40">
        <v>2147.5673924400003</v>
      </c>
      <c r="C45" s="40">
        <v>555.72444240000004</v>
      </c>
      <c r="D45" s="40">
        <v>271.51318447000006</v>
      </c>
      <c r="E45" s="40">
        <v>554.85489386000017</v>
      </c>
      <c r="F45" s="40">
        <v>765.47487171000012</v>
      </c>
      <c r="G45" s="32"/>
      <c r="H45" s="32"/>
      <c r="I45" s="32"/>
      <c r="CD45" s="20"/>
    </row>
    <row r="46" spans="1:82" hidden="1" x14ac:dyDescent="0.3">
      <c r="A46" s="39" t="s">
        <v>21</v>
      </c>
      <c r="B46" s="40">
        <v>2238.0863028400004</v>
      </c>
      <c r="C46" s="40">
        <v>623.47124249000012</v>
      </c>
      <c r="D46" s="40">
        <v>316.03156693999995</v>
      </c>
      <c r="E46" s="40">
        <v>538.59962176000033</v>
      </c>
      <c r="F46" s="40">
        <v>759.98387164999997</v>
      </c>
      <c r="G46" s="32"/>
      <c r="H46" s="32"/>
      <c r="I46" s="32"/>
      <c r="CC46" s="3">
        <v>0</v>
      </c>
      <c r="CD46" s="20">
        <f t="shared" si="0"/>
        <v>0</v>
      </c>
    </row>
    <row r="47" spans="1:82" hidden="1" x14ac:dyDescent="0.3">
      <c r="A47" s="39" t="s">
        <v>22</v>
      </c>
      <c r="B47" s="40">
        <v>2248.8268927600006</v>
      </c>
      <c r="C47" s="40">
        <v>631.53492568999991</v>
      </c>
      <c r="D47" s="40">
        <v>364.90249673</v>
      </c>
      <c r="E47" s="40">
        <v>502.66455941000072</v>
      </c>
      <c r="F47" s="40">
        <v>749.72491093000008</v>
      </c>
      <c r="G47" s="32"/>
      <c r="H47" s="32"/>
      <c r="I47" s="32"/>
      <c r="CD47" s="20"/>
    </row>
    <row r="48" spans="1:82" hidden="1" x14ac:dyDescent="0.3">
      <c r="A48" s="39" t="s">
        <v>23</v>
      </c>
      <c r="B48" s="40">
        <v>2371.46952508</v>
      </c>
      <c r="C48" s="40">
        <v>637.2352648000001</v>
      </c>
      <c r="D48" s="40">
        <v>412.29131131999998</v>
      </c>
      <c r="E48" s="40">
        <v>450.2158744100002</v>
      </c>
      <c r="F48" s="40">
        <v>871.72707454999977</v>
      </c>
      <c r="G48" s="32"/>
      <c r="H48" s="32"/>
      <c r="I48" s="32"/>
      <c r="CC48" s="3">
        <f>CC49-CC53</f>
        <v>481</v>
      </c>
      <c r="CD48" s="20">
        <f t="shared" si="0"/>
        <v>481</v>
      </c>
    </row>
    <row r="49" spans="1:82" hidden="1" x14ac:dyDescent="0.3">
      <c r="A49" s="39" t="s">
        <v>24</v>
      </c>
      <c r="B49" s="40">
        <v>2436.3426978500001</v>
      </c>
      <c r="C49" s="40">
        <v>646.50913603000015</v>
      </c>
      <c r="D49" s="40">
        <v>434.10216400999997</v>
      </c>
      <c r="E49" s="40">
        <v>460.14052797999977</v>
      </c>
      <c r="F49" s="40">
        <v>895.59086983000009</v>
      </c>
      <c r="G49" s="32"/>
      <c r="H49" s="32"/>
      <c r="I49" s="32"/>
      <c r="CC49" s="3">
        <f>CC51+CC52</f>
        <v>965</v>
      </c>
      <c r="CD49" s="20">
        <f t="shared" si="0"/>
        <v>965</v>
      </c>
    </row>
    <row r="50" spans="1:82" hidden="1" x14ac:dyDescent="0.3">
      <c r="A50" s="39" t="s">
        <v>25</v>
      </c>
      <c r="B50" s="40">
        <v>2510.4601260499999</v>
      </c>
      <c r="C50" s="40">
        <v>599.20595492000007</v>
      </c>
      <c r="D50" s="40">
        <v>529.65593548999993</v>
      </c>
      <c r="E50" s="40">
        <v>436.07674095000004</v>
      </c>
      <c r="F50" s="40">
        <v>945.52149468999994</v>
      </c>
      <c r="G50" s="32"/>
      <c r="H50" s="32"/>
      <c r="I50" s="32"/>
      <c r="CD50" s="20"/>
    </row>
    <row r="51" spans="1:82" hidden="1" x14ac:dyDescent="0.3">
      <c r="A51" s="39" t="s">
        <v>26</v>
      </c>
      <c r="B51" s="40">
        <v>2743.0334336599999</v>
      </c>
      <c r="C51" s="40">
        <v>715.95557969000004</v>
      </c>
      <c r="D51" s="40">
        <v>577.80696886999999</v>
      </c>
      <c r="E51" s="40">
        <v>408.43194174999985</v>
      </c>
      <c r="F51" s="40">
        <v>1040.8389433500001</v>
      </c>
      <c r="CC51" s="3">
        <v>954</v>
      </c>
      <c r="CD51" s="20">
        <f t="shared" si="0"/>
        <v>954</v>
      </c>
    </row>
    <row r="52" spans="1:82" hidden="1" x14ac:dyDescent="0.3">
      <c r="A52" s="39" t="s">
        <v>27</v>
      </c>
      <c r="B52" s="40">
        <v>2973.8333739999994</v>
      </c>
      <c r="C52" s="40">
        <v>737.22614386999987</v>
      </c>
      <c r="D52" s="40">
        <v>602.77646406000008</v>
      </c>
      <c r="E52" s="40">
        <v>522.36250482999958</v>
      </c>
      <c r="F52" s="40">
        <v>1111.4682612399999</v>
      </c>
      <c r="CC52" s="3">
        <v>11</v>
      </c>
      <c r="CD52" s="20">
        <f t="shared" si="0"/>
        <v>11</v>
      </c>
    </row>
    <row r="53" spans="1:82" hidden="1" x14ac:dyDescent="0.3">
      <c r="A53" s="39" t="s">
        <v>28</v>
      </c>
      <c r="B53" s="40">
        <v>3100.1979160199999</v>
      </c>
      <c r="C53" s="40">
        <v>710.45201737000002</v>
      </c>
      <c r="D53" s="40">
        <v>650.90874280999992</v>
      </c>
      <c r="E53" s="40">
        <v>564.51048482999977</v>
      </c>
      <c r="F53" s="40">
        <v>1174.3266710099999</v>
      </c>
      <c r="CC53" s="3">
        <f>CC55+CC56+CC57+CC58</f>
        <v>484</v>
      </c>
      <c r="CD53" s="20">
        <f t="shared" si="0"/>
        <v>484</v>
      </c>
    </row>
    <row r="54" spans="1:82" hidden="1" x14ac:dyDescent="0.3">
      <c r="A54" s="39" t="s">
        <v>29</v>
      </c>
      <c r="B54" s="40">
        <v>3149.9321332299996</v>
      </c>
      <c r="C54" s="40">
        <v>867.56669267000018</v>
      </c>
      <c r="D54" s="40">
        <v>620.34134030999985</v>
      </c>
      <c r="E54" s="40">
        <v>494.67887402999986</v>
      </c>
      <c r="F54" s="40">
        <v>1167.3452262199999</v>
      </c>
      <c r="CD54" s="20"/>
    </row>
    <row r="55" spans="1:82" hidden="1" x14ac:dyDescent="0.3">
      <c r="A55" s="39" t="s">
        <v>30</v>
      </c>
      <c r="B55" s="40">
        <f>+C55+D55+E55+F55</f>
        <v>4127.1830896899992</v>
      </c>
      <c r="C55" s="40">
        <v>962.80140343000005</v>
      </c>
      <c r="D55" s="40">
        <v>939.37474758999997</v>
      </c>
      <c r="E55" s="40">
        <v>754.22318668000003</v>
      </c>
      <c r="F55" s="40">
        <v>1470.7837519899999</v>
      </c>
      <c r="CC55" s="3">
        <v>1214</v>
      </c>
      <c r="CD55" s="20">
        <f t="shared" si="0"/>
        <v>1214</v>
      </c>
    </row>
    <row r="56" spans="1:82" x14ac:dyDescent="0.3">
      <c r="A56" s="41">
        <v>2008</v>
      </c>
      <c r="B56" s="42">
        <f>+B68</f>
        <v>6460.18830738</v>
      </c>
      <c r="C56" s="43">
        <f>+C68</f>
        <v>1054.10083994</v>
      </c>
      <c r="D56" s="43">
        <f>+D68</f>
        <v>1240.0590658599999</v>
      </c>
      <c r="E56" s="43">
        <f>+E68</f>
        <v>1025.2839537199998</v>
      </c>
      <c r="F56" s="43">
        <f>+F68</f>
        <v>3140.7444478599996</v>
      </c>
      <c r="CC56" s="3">
        <v>-745</v>
      </c>
      <c r="CD56" s="20">
        <f t="shared" si="0"/>
        <v>-745</v>
      </c>
    </row>
    <row r="57" spans="1:82" hidden="1" x14ac:dyDescent="0.3">
      <c r="A57" s="39" t="s">
        <v>19</v>
      </c>
      <c r="B57" s="40">
        <v>3376.28206215</v>
      </c>
      <c r="C57" s="40">
        <v>768.52430240000001</v>
      </c>
      <c r="D57" s="40">
        <v>797.26867460000005</v>
      </c>
      <c r="E57" s="40">
        <v>506.97141882999995</v>
      </c>
      <c r="F57" s="40">
        <v>1303.51766632</v>
      </c>
      <c r="CC57" s="3">
        <v>0</v>
      </c>
      <c r="CD57" s="20">
        <f>BY57+BZ57+CA57+CC57</f>
        <v>0</v>
      </c>
    </row>
    <row r="58" spans="1:82" hidden="1" x14ac:dyDescent="0.3">
      <c r="A58" s="39" t="s">
        <v>20</v>
      </c>
      <c r="B58" s="40">
        <v>3865.3276896699995</v>
      </c>
      <c r="C58" s="40">
        <v>825.45538856999997</v>
      </c>
      <c r="D58" s="40">
        <v>843.62777799000003</v>
      </c>
      <c r="E58" s="40">
        <v>440.12653222999916</v>
      </c>
      <c r="F58" s="40">
        <v>1756.11799088</v>
      </c>
      <c r="CC58" s="3">
        <v>15</v>
      </c>
      <c r="CD58" s="20">
        <f>BY58+BZ58+CA58+CC58</f>
        <v>15</v>
      </c>
    </row>
    <row r="59" spans="1:82" hidden="1" x14ac:dyDescent="0.3">
      <c r="A59" s="39" t="s">
        <v>21</v>
      </c>
      <c r="B59" s="40">
        <v>3801.2519231299993</v>
      </c>
      <c r="C59" s="40">
        <v>829.32714390000001</v>
      </c>
      <c r="D59" s="40">
        <v>828.96395896999991</v>
      </c>
      <c r="E59" s="40">
        <v>380.5191615699996</v>
      </c>
      <c r="F59" s="40">
        <v>1762.4416586899997</v>
      </c>
      <c r="CC59" s="3">
        <v>-372</v>
      </c>
      <c r="CD59" s="20">
        <f>BY59+BZ59+CA59+CC59</f>
        <v>-372</v>
      </c>
    </row>
    <row r="60" spans="1:82" hidden="1" x14ac:dyDescent="0.3">
      <c r="A60" s="39" t="s">
        <v>22</v>
      </c>
      <c r="B60" s="40">
        <v>3859.7257464200002</v>
      </c>
      <c r="C60" s="40">
        <v>823.78469875000008</v>
      </c>
      <c r="D60" s="40">
        <v>823.35633608000001</v>
      </c>
      <c r="E60" s="40">
        <v>492.56992217000015</v>
      </c>
      <c r="F60" s="40">
        <v>1720.0147894199999</v>
      </c>
      <c r="CC60" s="3">
        <v>-231</v>
      </c>
      <c r="CD60" s="20">
        <f>BY60+BZ60+CA60+CC60</f>
        <v>-231</v>
      </c>
    </row>
    <row r="61" spans="1:82" hidden="1" x14ac:dyDescent="0.3">
      <c r="A61" s="39" t="s">
        <v>23</v>
      </c>
      <c r="B61" s="40">
        <v>4120.4938849399996</v>
      </c>
      <c r="C61" s="40">
        <v>733.3566900300001</v>
      </c>
      <c r="D61" s="40">
        <v>848.16434855999967</v>
      </c>
      <c r="E61" s="40">
        <v>614.47702447999995</v>
      </c>
      <c r="F61" s="40">
        <v>1924.4958218699996</v>
      </c>
      <c r="CD61" s="20"/>
    </row>
    <row r="62" spans="1:82" hidden="1" x14ac:dyDescent="0.3">
      <c r="A62" s="39" t="s">
        <v>24</v>
      </c>
      <c r="B62" s="40">
        <v>4372.531935779999</v>
      </c>
      <c r="C62" s="40">
        <v>915.37709487999996</v>
      </c>
      <c r="D62" s="40">
        <v>789.03245963999984</v>
      </c>
      <c r="E62" s="40">
        <v>777.13472702999934</v>
      </c>
      <c r="F62" s="40">
        <v>1890.9876542299999</v>
      </c>
      <c r="CC62" s="3">
        <f>CC8+CC46-CC48+CC59-CC60</f>
        <v>0</v>
      </c>
      <c r="CD62" s="20">
        <f>BY62+BZ62+CA62+CC62</f>
        <v>0</v>
      </c>
    </row>
    <row r="63" spans="1:82" hidden="1" x14ac:dyDescent="0.3">
      <c r="A63" s="39" t="s">
        <v>25</v>
      </c>
      <c r="B63" s="40">
        <v>4259.7083277299998</v>
      </c>
      <c r="C63" s="40">
        <v>817.57940257999996</v>
      </c>
      <c r="D63" s="40">
        <v>845.68619052999986</v>
      </c>
      <c r="E63" s="40">
        <v>639.7181546700001</v>
      </c>
      <c r="F63" s="40">
        <v>1956.7245799499999</v>
      </c>
    </row>
    <row r="64" spans="1:82" hidden="1" x14ac:dyDescent="0.3">
      <c r="A64" s="39" t="s">
        <v>26</v>
      </c>
      <c r="B64" s="40">
        <v>4523.3699284900003</v>
      </c>
      <c r="C64" s="40">
        <v>927.76715772</v>
      </c>
      <c r="D64" s="40">
        <v>885.36824561000003</v>
      </c>
      <c r="E64" s="40">
        <v>808.0362977800005</v>
      </c>
      <c r="F64" s="40">
        <v>1902.1982273799999</v>
      </c>
    </row>
    <row r="65" spans="1:6" hidden="1" x14ac:dyDescent="0.3">
      <c r="A65" s="39" t="s">
        <v>27</v>
      </c>
      <c r="B65" s="40">
        <v>4479.4917286</v>
      </c>
      <c r="C65" s="40">
        <v>1020.19687441</v>
      </c>
      <c r="D65" s="40">
        <v>853.73524149000002</v>
      </c>
      <c r="E65" s="40">
        <v>727.92260166999995</v>
      </c>
      <c r="F65" s="40">
        <v>1877.6370110299999</v>
      </c>
    </row>
    <row r="66" spans="1:6" hidden="1" x14ac:dyDescent="0.3">
      <c r="A66" s="39" t="s">
        <v>28</v>
      </c>
      <c r="B66" s="40">
        <v>4508.2237846199996</v>
      </c>
      <c r="C66" s="40">
        <v>929.56421783999997</v>
      </c>
      <c r="D66" s="40">
        <v>876.26212197999996</v>
      </c>
      <c r="E66" s="40">
        <v>871.11896935999994</v>
      </c>
      <c r="F66" s="40">
        <v>1831.27847544</v>
      </c>
    </row>
    <row r="67" spans="1:6" hidden="1" x14ac:dyDescent="0.3">
      <c r="A67" s="39" t="s">
        <v>29</v>
      </c>
      <c r="B67" s="40">
        <v>4544.0344337400002</v>
      </c>
      <c r="C67" s="40">
        <v>968.76667119000001</v>
      </c>
      <c r="D67" s="40">
        <v>880.39156925999998</v>
      </c>
      <c r="E67" s="40">
        <v>735.63239218000012</v>
      </c>
      <c r="F67" s="40">
        <v>1959.24380111</v>
      </c>
    </row>
    <row r="68" spans="1:6" hidden="1" x14ac:dyDescent="0.3">
      <c r="A68" s="39" t="s">
        <v>30</v>
      </c>
      <c r="B68" s="40">
        <f>+C68+D68+E68+F68</f>
        <v>6460.18830738</v>
      </c>
      <c r="C68" s="40">
        <v>1054.10083994</v>
      </c>
      <c r="D68" s="40">
        <v>1240.0590658599999</v>
      </c>
      <c r="E68" s="40">
        <v>1025.2839537199998</v>
      </c>
      <c r="F68" s="40">
        <v>3140.7444478599996</v>
      </c>
    </row>
    <row r="69" spans="1:6" x14ac:dyDescent="0.3">
      <c r="A69" s="41">
        <v>2009</v>
      </c>
      <c r="B69" s="42">
        <f>+B81</f>
        <v>6379.1216378400004</v>
      </c>
      <c r="C69" s="43">
        <f>+C81</f>
        <v>1132.9879476500003</v>
      </c>
      <c r="D69" s="43">
        <f>+D81</f>
        <v>1220.3371491299997</v>
      </c>
      <c r="E69" s="43">
        <f>+E81</f>
        <v>1057.7832312799999</v>
      </c>
      <c r="F69" s="43">
        <f>+F81</f>
        <v>2968.0133097800008</v>
      </c>
    </row>
    <row r="70" spans="1:6" hidden="1" x14ac:dyDescent="0.3">
      <c r="A70" s="39" t="s">
        <v>19</v>
      </c>
      <c r="B70" s="40">
        <f t="shared" ref="B70:B94" si="1">+C70+D70+E70+F70</f>
        <v>5287.8590411399991</v>
      </c>
      <c r="C70" s="40">
        <v>868.14582484000005</v>
      </c>
      <c r="D70" s="40">
        <v>825.67736874000002</v>
      </c>
      <c r="E70" s="40">
        <v>1685.3318265699997</v>
      </c>
      <c r="F70" s="40">
        <v>1908.7040209899999</v>
      </c>
    </row>
    <row r="71" spans="1:6" hidden="1" x14ac:dyDescent="0.3">
      <c r="A71" s="39" t="s">
        <v>20</v>
      </c>
      <c r="B71" s="40">
        <f t="shared" si="1"/>
        <v>4160.1361393999996</v>
      </c>
      <c r="C71" s="40">
        <v>870.92294863999996</v>
      </c>
      <c r="D71" s="40">
        <v>690.76265406000005</v>
      </c>
      <c r="E71" s="40">
        <v>890.27298991999965</v>
      </c>
      <c r="F71" s="40">
        <v>1708.1775467800001</v>
      </c>
    </row>
    <row r="72" spans="1:6" hidden="1" x14ac:dyDescent="0.3">
      <c r="A72" s="39" t="s">
        <v>21</v>
      </c>
      <c r="B72" s="40">
        <f t="shared" si="1"/>
        <v>3554.1640134599993</v>
      </c>
      <c r="C72" s="40">
        <v>787.09007223000003</v>
      </c>
      <c r="D72" s="40">
        <v>580.17292530999998</v>
      </c>
      <c r="E72" s="40">
        <v>949.88917914999979</v>
      </c>
      <c r="F72" s="40">
        <v>1237.0118367699999</v>
      </c>
    </row>
    <row r="73" spans="1:6" hidden="1" x14ac:dyDescent="0.3">
      <c r="A73" s="39" t="s">
        <v>22</v>
      </c>
      <c r="B73" s="40">
        <f t="shared" si="1"/>
        <v>3624.8817440100001</v>
      </c>
      <c r="C73" s="40">
        <v>819.15391356999999</v>
      </c>
      <c r="D73" s="40">
        <v>556.02494530000001</v>
      </c>
      <c r="E73" s="40">
        <v>882.42495284000006</v>
      </c>
      <c r="F73" s="40">
        <v>1367.2779323</v>
      </c>
    </row>
    <row r="74" spans="1:6" hidden="1" x14ac:dyDescent="0.3">
      <c r="A74" s="44" t="s">
        <v>23</v>
      </c>
      <c r="B74" s="40">
        <f t="shared" si="1"/>
        <v>3704.75413028</v>
      </c>
      <c r="C74" s="45">
        <v>774.24311398999998</v>
      </c>
      <c r="D74" s="45">
        <v>582.30207939000002</v>
      </c>
      <c r="E74" s="45">
        <v>904.15635345999999</v>
      </c>
      <c r="F74" s="45">
        <v>1444.05258344</v>
      </c>
    </row>
    <row r="75" spans="1:6" hidden="1" x14ac:dyDescent="0.3">
      <c r="A75" s="39" t="s">
        <v>24</v>
      </c>
      <c r="B75" s="40">
        <f t="shared" si="1"/>
        <v>3696.3320366399998</v>
      </c>
      <c r="C75" s="40">
        <v>735.32850857999995</v>
      </c>
      <c r="D75" s="40">
        <v>585.73301329000003</v>
      </c>
      <c r="E75" s="40">
        <v>910.04478071999984</v>
      </c>
      <c r="F75" s="40">
        <v>1465.22573405</v>
      </c>
    </row>
    <row r="76" spans="1:6" s="46" customFormat="1" hidden="1" x14ac:dyDescent="0.3">
      <c r="A76" s="44" t="s">
        <v>25</v>
      </c>
      <c r="B76" s="40">
        <f t="shared" si="1"/>
        <v>4390.41418858</v>
      </c>
      <c r="C76" s="45">
        <v>735.73693909999997</v>
      </c>
      <c r="D76" s="45">
        <v>615.07800759999998</v>
      </c>
      <c r="E76" s="45">
        <v>1203.8338517699997</v>
      </c>
      <c r="F76" s="45">
        <v>1835.76539011</v>
      </c>
    </row>
    <row r="77" spans="1:6" s="46" customFormat="1" hidden="1" x14ac:dyDescent="0.3">
      <c r="A77" s="44" t="s">
        <v>26</v>
      </c>
      <c r="B77" s="40">
        <f t="shared" si="1"/>
        <v>4314.5950495200004</v>
      </c>
      <c r="C77" s="45">
        <v>928.08966488999999</v>
      </c>
      <c r="D77" s="45">
        <v>641.44373799000005</v>
      </c>
      <c r="E77" s="45">
        <v>903.43008581000072</v>
      </c>
      <c r="F77" s="45">
        <v>1841.6315608299999</v>
      </c>
    </row>
    <row r="78" spans="1:6" hidden="1" x14ac:dyDescent="0.3">
      <c r="A78" s="44" t="s">
        <v>27</v>
      </c>
      <c r="B78" s="40">
        <f t="shared" si="1"/>
        <v>4219.9536135199996</v>
      </c>
      <c r="C78" s="45">
        <v>868.30437138000002</v>
      </c>
      <c r="D78" s="45">
        <v>639.98177865000002</v>
      </c>
      <c r="E78" s="45">
        <v>849.11955542999999</v>
      </c>
      <c r="F78" s="45">
        <v>1862.5479080600001</v>
      </c>
    </row>
    <row r="79" spans="1:6" hidden="1" x14ac:dyDescent="0.3">
      <c r="A79" s="44" t="s">
        <v>28</v>
      </c>
      <c r="B79" s="40">
        <f t="shared" si="1"/>
        <v>4261.5050359699999</v>
      </c>
      <c r="C79" s="45">
        <v>920.75800885000001</v>
      </c>
      <c r="D79" s="45">
        <v>669.77022394000005</v>
      </c>
      <c r="E79" s="45">
        <v>801.21845862999999</v>
      </c>
      <c r="F79" s="45">
        <v>1869.7583445499999</v>
      </c>
    </row>
    <row r="80" spans="1:6" hidden="1" x14ac:dyDescent="0.3">
      <c r="A80" s="39" t="s">
        <v>29</v>
      </c>
      <c r="B80" s="40">
        <f t="shared" si="1"/>
        <v>4308.23966131</v>
      </c>
      <c r="C80" s="40">
        <v>939.47929058</v>
      </c>
      <c r="D80" s="40">
        <v>688.65169532000004</v>
      </c>
      <c r="E80" s="40">
        <v>787.36982772999977</v>
      </c>
      <c r="F80" s="40">
        <v>1892.7388476799999</v>
      </c>
    </row>
    <row r="81" spans="1:6" hidden="1" x14ac:dyDescent="0.3">
      <c r="A81" s="39" t="s">
        <v>30</v>
      </c>
      <c r="B81" s="40">
        <f t="shared" si="1"/>
        <v>6379.1216378400004</v>
      </c>
      <c r="C81" s="40">
        <v>1132.9879476500003</v>
      </c>
      <c r="D81" s="40">
        <v>1220.3371491299997</v>
      </c>
      <c r="E81" s="40">
        <v>1057.7832312799999</v>
      </c>
      <c r="F81" s="40">
        <v>2968.0133097800008</v>
      </c>
    </row>
    <row r="82" spans="1:6" x14ac:dyDescent="0.3">
      <c r="A82" s="41">
        <v>2010</v>
      </c>
      <c r="B82" s="42">
        <v>7625.7781233199994</v>
      </c>
      <c r="C82" s="40">
        <v>1486.32706403</v>
      </c>
      <c r="D82" s="40">
        <v>1719.0040401799999</v>
      </c>
      <c r="E82" s="40">
        <v>1438.5680641500003</v>
      </c>
      <c r="F82" s="40">
        <v>2981.8789549599996</v>
      </c>
    </row>
    <row r="83" spans="1:6" hidden="1" x14ac:dyDescent="0.3">
      <c r="A83" s="47" t="s">
        <v>19</v>
      </c>
      <c r="B83" s="40">
        <f t="shared" si="1"/>
        <v>6178.0459799599994</v>
      </c>
      <c r="C83" s="40">
        <v>952.27560396000001</v>
      </c>
      <c r="D83" s="40">
        <v>1264.8604808799998</v>
      </c>
      <c r="E83" s="40">
        <v>982.82083127999988</v>
      </c>
      <c r="F83" s="40">
        <v>2978.0890638400001</v>
      </c>
    </row>
    <row r="84" spans="1:6" hidden="1" x14ac:dyDescent="0.3">
      <c r="A84" s="47" t="s">
        <v>20</v>
      </c>
      <c r="B84" s="40">
        <f t="shared" si="1"/>
        <v>6135.8669652500002</v>
      </c>
      <c r="C84" s="40">
        <v>962.85570766000035</v>
      </c>
      <c r="D84" s="40">
        <v>1164.8149808000001</v>
      </c>
      <c r="E84" s="40">
        <v>911.54419401999996</v>
      </c>
      <c r="F84" s="40">
        <v>3096.6520827700001</v>
      </c>
    </row>
    <row r="85" spans="1:6" hidden="1" x14ac:dyDescent="0.3">
      <c r="A85" s="47" t="s">
        <v>21</v>
      </c>
      <c r="B85" s="40">
        <f t="shared" si="1"/>
        <v>6737.6419238500002</v>
      </c>
      <c r="C85" s="40">
        <v>971.80699677999985</v>
      </c>
      <c r="D85" s="40">
        <v>1292.97068896</v>
      </c>
      <c r="E85" s="40">
        <v>1322.1432028700001</v>
      </c>
      <c r="F85" s="40">
        <v>3150.7210352400002</v>
      </c>
    </row>
    <row r="86" spans="1:6" hidden="1" x14ac:dyDescent="0.3">
      <c r="A86" s="47" t="s">
        <v>22</v>
      </c>
      <c r="B86" s="40">
        <f t="shared" si="1"/>
        <v>6780.8207531300013</v>
      </c>
      <c r="C86" s="40">
        <v>970.78420222000011</v>
      </c>
      <c r="D86" s="40">
        <v>1328.7406101399999</v>
      </c>
      <c r="E86" s="40">
        <v>1297.81057248</v>
      </c>
      <c r="F86" s="40">
        <v>3183.4853682900007</v>
      </c>
    </row>
    <row r="87" spans="1:6" hidden="1" x14ac:dyDescent="0.3">
      <c r="A87" s="47" t="s">
        <v>23</v>
      </c>
      <c r="B87" s="40">
        <f t="shared" si="1"/>
        <v>6536.6532337099998</v>
      </c>
      <c r="C87" s="40">
        <v>957.89293934000011</v>
      </c>
      <c r="D87" s="40">
        <v>1341.7824006399999</v>
      </c>
      <c r="E87" s="40">
        <v>1086.7377674899999</v>
      </c>
      <c r="F87" s="40">
        <v>3150.2401262399999</v>
      </c>
    </row>
    <row r="88" spans="1:6" hidden="1" x14ac:dyDescent="0.3">
      <c r="A88" s="47" t="s">
        <v>24</v>
      </c>
      <c r="B88" s="40">
        <f t="shared" si="1"/>
        <v>6596.8905588799989</v>
      </c>
      <c r="C88" s="40">
        <v>1066.8836732599996</v>
      </c>
      <c r="D88" s="40">
        <v>1336.4220278999999</v>
      </c>
      <c r="E88" s="40">
        <v>926.58790703</v>
      </c>
      <c r="F88" s="40">
        <v>3266.9969506899997</v>
      </c>
    </row>
    <row r="89" spans="1:6" hidden="1" x14ac:dyDescent="0.3">
      <c r="A89" s="47" t="s">
        <v>25</v>
      </c>
      <c r="B89" s="40">
        <f t="shared" si="1"/>
        <v>6286.8784351699996</v>
      </c>
      <c r="C89" s="40">
        <v>995.08458976999998</v>
      </c>
      <c r="D89" s="40">
        <v>1406.67190351</v>
      </c>
      <c r="E89" s="40">
        <v>891.07073312999989</v>
      </c>
      <c r="F89" s="40">
        <v>2994.05120876</v>
      </c>
    </row>
    <row r="90" spans="1:6" hidden="1" x14ac:dyDescent="0.3">
      <c r="A90" s="47" t="s">
        <v>26</v>
      </c>
      <c r="B90" s="40">
        <f t="shared" si="1"/>
        <v>6591.2542577700005</v>
      </c>
      <c r="C90" s="40">
        <v>1015.97543498</v>
      </c>
      <c r="D90" s="40">
        <v>1486.13321382</v>
      </c>
      <c r="E90" s="40">
        <v>972.46251440999981</v>
      </c>
      <c r="F90" s="40">
        <v>3116.68309456</v>
      </c>
    </row>
    <row r="91" spans="1:6" hidden="1" x14ac:dyDescent="0.3">
      <c r="A91" s="47" t="s">
        <v>27</v>
      </c>
      <c r="B91" s="40">
        <f t="shared" si="1"/>
        <v>6741.7278075100003</v>
      </c>
      <c r="C91" s="40">
        <v>1078.6310475999999</v>
      </c>
      <c r="D91" s="40">
        <v>1506.4891441099999</v>
      </c>
      <c r="E91" s="40">
        <v>1079.5527715699998</v>
      </c>
      <c r="F91" s="40">
        <v>3077.0548442300005</v>
      </c>
    </row>
    <row r="92" spans="1:6" hidden="1" x14ac:dyDescent="0.3">
      <c r="A92" s="47" t="s">
        <v>28</v>
      </c>
      <c r="B92" s="40">
        <f t="shared" si="1"/>
        <v>6968.6439867000008</v>
      </c>
      <c r="C92" s="40">
        <v>1133.7775053700002</v>
      </c>
      <c r="D92" s="40">
        <v>1546.3019752299999</v>
      </c>
      <c r="E92" s="40">
        <v>1337.9562049599999</v>
      </c>
      <c r="F92" s="40">
        <v>2950.6083011400001</v>
      </c>
    </row>
    <row r="93" spans="1:6" hidden="1" x14ac:dyDescent="0.3">
      <c r="A93" s="47" t="s">
        <v>29</v>
      </c>
      <c r="B93" s="40">
        <f t="shared" si="1"/>
        <v>6915.8610377500008</v>
      </c>
      <c r="C93" s="40">
        <v>1043.5411553399999</v>
      </c>
      <c r="D93" s="40">
        <v>1730.0641860100002</v>
      </c>
      <c r="E93" s="40">
        <v>1180.4639666999999</v>
      </c>
      <c r="F93" s="40">
        <v>2961.7917296999999</v>
      </c>
    </row>
    <row r="94" spans="1:6" hidden="1" x14ac:dyDescent="0.3">
      <c r="A94" s="47" t="s">
        <v>30</v>
      </c>
      <c r="B94" s="40">
        <f t="shared" si="1"/>
        <v>7625.7781233199994</v>
      </c>
      <c r="C94" s="40">
        <v>1486.32706403</v>
      </c>
      <c r="D94" s="40">
        <v>1719.0040401799999</v>
      </c>
      <c r="E94" s="40">
        <v>1438.5680641500003</v>
      </c>
      <c r="F94" s="40">
        <v>2981.8789549599996</v>
      </c>
    </row>
    <row r="95" spans="1:6" x14ac:dyDescent="0.3">
      <c r="A95" s="48">
        <v>2011</v>
      </c>
      <c r="B95" s="42">
        <v>9447.0007198299991</v>
      </c>
      <c r="C95" s="43">
        <v>1756.5923799999994</v>
      </c>
      <c r="D95" s="43">
        <v>2524.08792847</v>
      </c>
      <c r="E95" s="43">
        <v>1671.9176333800001</v>
      </c>
      <c r="F95" s="43">
        <v>3494.4027779800003</v>
      </c>
    </row>
    <row r="96" spans="1:6" hidden="1" x14ac:dyDescent="0.3">
      <c r="A96" s="47" t="s">
        <v>19</v>
      </c>
      <c r="B96" s="40">
        <f>+C96+D96+E96+F96</f>
        <v>7321.2590175500009</v>
      </c>
      <c r="C96" s="40">
        <v>1131.1159975700002</v>
      </c>
      <c r="D96" s="40">
        <v>1735.8713411900001</v>
      </c>
      <c r="E96" s="40">
        <v>1449.6592281400003</v>
      </c>
      <c r="F96" s="40">
        <v>3004.61245065</v>
      </c>
    </row>
    <row r="97" spans="1:6" hidden="1" x14ac:dyDescent="0.3">
      <c r="A97" s="47" t="s">
        <v>20</v>
      </c>
      <c r="B97" s="40">
        <f t="shared" ref="B97:B102" si="2">+C97+D97+E97+F97</f>
        <v>7315.0040979000005</v>
      </c>
      <c r="C97" s="40">
        <v>1217.4633789000002</v>
      </c>
      <c r="D97" s="40">
        <v>1711.17223586</v>
      </c>
      <c r="E97" s="40">
        <v>1361.8140107200002</v>
      </c>
      <c r="F97" s="40">
        <v>3024.5544724200004</v>
      </c>
    </row>
    <row r="98" spans="1:6" hidden="1" x14ac:dyDescent="0.3">
      <c r="A98" s="47" t="s">
        <v>21</v>
      </c>
      <c r="B98" s="40">
        <f t="shared" si="2"/>
        <v>7751.0752097800014</v>
      </c>
      <c r="C98" s="40">
        <v>1288.1612081400003</v>
      </c>
      <c r="D98" s="40">
        <v>1789.3808975499999</v>
      </c>
      <c r="E98" s="40">
        <v>1216.7302896599999</v>
      </c>
      <c r="F98" s="40">
        <v>3456.8028144300001</v>
      </c>
    </row>
    <row r="99" spans="1:6" hidden="1" x14ac:dyDescent="0.3">
      <c r="A99" s="47" t="s">
        <v>22</v>
      </c>
      <c r="B99" s="40">
        <f t="shared" si="2"/>
        <v>7788.8309037399995</v>
      </c>
      <c r="C99" s="40">
        <v>1293.8843101800001</v>
      </c>
      <c r="D99" s="40">
        <v>1831.2224631000001</v>
      </c>
      <c r="E99" s="40">
        <v>1136.90022034</v>
      </c>
      <c r="F99" s="40">
        <v>3526.8239101199997</v>
      </c>
    </row>
    <row r="100" spans="1:6" hidden="1" x14ac:dyDescent="0.3">
      <c r="A100" s="47" t="s">
        <v>23</v>
      </c>
      <c r="B100" s="40">
        <f t="shared" si="2"/>
        <v>7959.1259541700001</v>
      </c>
      <c r="C100" s="40">
        <v>1305.1893527500001</v>
      </c>
      <c r="D100" s="40">
        <v>1884.87932327</v>
      </c>
      <c r="E100" s="40">
        <v>1279.6985698900003</v>
      </c>
      <c r="F100" s="40">
        <v>3489.3587082600002</v>
      </c>
    </row>
    <row r="101" spans="1:6" hidden="1" x14ac:dyDescent="0.3">
      <c r="A101" s="47" t="s">
        <v>24</v>
      </c>
      <c r="B101" s="40">
        <f t="shared" si="2"/>
        <v>8126.7557803200007</v>
      </c>
      <c r="C101" s="40">
        <v>1342.2634674199999</v>
      </c>
      <c r="D101" s="40">
        <v>1949.4730186500001</v>
      </c>
      <c r="E101" s="40">
        <v>1373.94408481</v>
      </c>
      <c r="F101" s="40">
        <v>3461.0752094400004</v>
      </c>
    </row>
    <row r="102" spans="1:6" hidden="1" x14ac:dyDescent="0.3">
      <c r="A102" s="47" t="s">
        <v>25</v>
      </c>
      <c r="B102" s="40">
        <f t="shared" si="2"/>
        <v>8345.8196153299996</v>
      </c>
      <c r="C102" s="40">
        <v>1576.0813211699999</v>
      </c>
      <c r="D102" s="40">
        <v>1991.0525396500002</v>
      </c>
      <c r="E102" s="40">
        <v>1506.62535744</v>
      </c>
      <c r="F102" s="40">
        <v>3272.0603970699999</v>
      </c>
    </row>
    <row r="103" spans="1:6" hidden="1" x14ac:dyDescent="0.3">
      <c r="A103" s="47" t="s">
        <v>26</v>
      </c>
      <c r="B103" s="40">
        <f>+C103+D103+E103+F103</f>
        <v>8449.7129442300011</v>
      </c>
      <c r="C103" s="40">
        <v>1470.20310793</v>
      </c>
      <c r="D103" s="40">
        <v>2018.0687987800004</v>
      </c>
      <c r="E103" s="40">
        <v>1401.3430445600002</v>
      </c>
      <c r="F103" s="40">
        <v>3560.0979929599998</v>
      </c>
    </row>
    <row r="104" spans="1:6" hidden="1" x14ac:dyDescent="0.3">
      <c r="A104" s="47" t="s">
        <v>27</v>
      </c>
      <c r="B104" s="40">
        <f>+C104+D104+E104+F104</f>
        <v>8740.5817513300008</v>
      </c>
      <c r="C104" s="40">
        <v>1440.4562208099999</v>
      </c>
      <c r="D104" s="40">
        <v>2176.4399810600003</v>
      </c>
      <c r="E104" s="40">
        <v>1582.9193660000003</v>
      </c>
      <c r="F104" s="40">
        <v>3540.7661834599999</v>
      </c>
    </row>
    <row r="105" spans="1:6" hidden="1" x14ac:dyDescent="0.3">
      <c r="A105" s="47" t="s">
        <v>28</v>
      </c>
      <c r="B105" s="40">
        <f>+C105+D105+E105+F105</f>
        <v>8707.8253123100003</v>
      </c>
      <c r="C105" s="40">
        <v>1413.82235664</v>
      </c>
      <c r="D105" s="40">
        <v>2262.3902457700001</v>
      </c>
      <c r="E105" s="40">
        <v>1505.2474949499999</v>
      </c>
      <c r="F105" s="40">
        <v>3526.3652149500003</v>
      </c>
    </row>
    <row r="106" spans="1:6" hidden="1" x14ac:dyDescent="0.3">
      <c r="A106" s="47" t="s">
        <v>29</v>
      </c>
      <c r="B106" s="40">
        <f>+C106+D106+E106+F106</f>
        <v>8892.7983016500002</v>
      </c>
      <c r="C106" s="40">
        <v>1585.6223956800002</v>
      </c>
      <c r="D106" s="40">
        <v>2302.9509355200003</v>
      </c>
      <c r="E106" s="40">
        <v>1566.3086352299997</v>
      </c>
      <c r="F106" s="40">
        <v>3437.9163352199998</v>
      </c>
    </row>
    <row r="107" spans="1:6" hidden="1" x14ac:dyDescent="0.3">
      <c r="A107" s="47" t="s">
        <v>30</v>
      </c>
      <c r="B107" s="40">
        <f>+C107+D107+E107+F107</f>
        <v>9447.0007198299991</v>
      </c>
      <c r="C107" s="40">
        <v>1756.5923799999994</v>
      </c>
      <c r="D107" s="40">
        <v>2524.08792847</v>
      </c>
      <c r="E107" s="40">
        <v>1671.9176333800001</v>
      </c>
      <c r="F107" s="40">
        <v>3494.4027779800003</v>
      </c>
    </row>
    <row r="108" spans="1:6" x14ac:dyDescent="0.3">
      <c r="A108" s="48">
        <v>2012</v>
      </c>
      <c r="B108" s="42">
        <v>10699.241985770001</v>
      </c>
      <c r="C108" s="43">
        <v>1981.1111908500002</v>
      </c>
      <c r="D108" s="43">
        <v>3081.4368054800002</v>
      </c>
      <c r="E108" s="43">
        <v>1645.1074031199998</v>
      </c>
      <c r="F108" s="43">
        <v>3991.5865863200006</v>
      </c>
    </row>
    <row r="109" spans="1:6" hidden="1" x14ac:dyDescent="0.3">
      <c r="A109" s="47" t="s">
        <v>19</v>
      </c>
      <c r="B109" s="49">
        <f t="shared" ref="B109:B120" si="3">+C109+D109+E109+F109</f>
        <v>9281.2090842100006</v>
      </c>
      <c r="C109" s="49">
        <v>1629.8683496100005</v>
      </c>
      <c r="D109" s="49">
        <v>2551.9310052099995</v>
      </c>
      <c r="E109" s="49">
        <v>1568.1199476899999</v>
      </c>
      <c r="F109" s="49">
        <v>3531.2897817000003</v>
      </c>
    </row>
    <row r="110" spans="1:6" hidden="1" x14ac:dyDescent="0.3">
      <c r="A110" s="47" t="s">
        <v>20</v>
      </c>
      <c r="B110" s="49">
        <f t="shared" si="3"/>
        <v>9507.0192621999995</v>
      </c>
      <c r="C110" s="49">
        <v>1570.0930416900001</v>
      </c>
      <c r="D110" s="49">
        <v>2640.4926453200001</v>
      </c>
      <c r="E110" s="49">
        <v>1696.2636222499998</v>
      </c>
      <c r="F110" s="49">
        <v>3600.1699529399993</v>
      </c>
    </row>
    <row r="111" spans="1:6" hidden="1" x14ac:dyDescent="0.3">
      <c r="A111" s="47" t="s">
        <v>21</v>
      </c>
      <c r="B111" s="49">
        <f t="shared" si="3"/>
        <v>9796.4743111400003</v>
      </c>
      <c r="C111" s="49">
        <v>1887.1114911899997</v>
      </c>
      <c r="D111" s="49">
        <v>2575.0628635499997</v>
      </c>
      <c r="E111" s="49">
        <v>1734.4930930800001</v>
      </c>
      <c r="F111" s="49">
        <v>3599.8068633200005</v>
      </c>
    </row>
    <row r="112" spans="1:6" hidden="1" x14ac:dyDescent="0.3">
      <c r="A112" s="47" t="s">
        <v>22</v>
      </c>
      <c r="B112" s="49">
        <f t="shared" si="3"/>
        <v>9870.0211999999992</v>
      </c>
      <c r="C112" s="49">
        <v>1788.6369999999999</v>
      </c>
      <c r="D112" s="49">
        <v>2545.3182000000002</v>
      </c>
      <c r="E112" s="49">
        <v>1918.5643</v>
      </c>
      <c r="F112" s="49">
        <v>3617.5016999999998</v>
      </c>
    </row>
    <row r="113" spans="1:6" hidden="1" x14ac:dyDescent="0.3">
      <c r="A113" s="47" t="s">
        <v>23</v>
      </c>
      <c r="B113" s="49">
        <f t="shared" si="3"/>
        <v>9884.5236785399993</v>
      </c>
      <c r="C113" s="49">
        <v>1823.203896</v>
      </c>
      <c r="D113" s="49">
        <v>2588.3484053499997</v>
      </c>
      <c r="E113" s="49">
        <v>1901.40825051</v>
      </c>
      <c r="F113" s="49">
        <v>3571.5631266799996</v>
      </c>
    </row>
    <row r="114" spans="1:6" hidden="1" x14ac:dyDescent="0.3">
      <c r="A114" s="47" t="s">
        <v>24</v>
      </c>
      <c r="B114" s="49">
        <f t="shared" si="3"/>
        <v>9704.2620168400008</v>
      </c>
      <c r="C114" s="49">
        <v>1840.1804880499999</v>
      </c>
      <c r="D114" s="49">
        <v>2661.5360345600002</v>
      </c>
      <c r="E114" s="49">
        <v>1602.7044774699998</v>
      </c>
      <c r="F114" s="49">
        <v>3599.84101676</v>
      </c>
    </row>
    <row r="115" spans="1:6" hidden="1" x14ac:dyDescent="0.3">
      <c r="A115" s="47" t="s">
        <v>25</v>
      </c>
      <c r="B115" s="49">
        <f t="shared" si="3"/>
        <v>9668.729364259998</v>
      </c>
      <c r="C115" s="49">
        <v>1786.9821527899999</v>
      </c>
      <c r="D115" s="49">
        <v>2640.7787512299997</v>
      </c>
      <c r="E115" s="49">
        <v>1702.18809336</v>
      </c>
      <c r="F115" s="49">
        <v>3538.7803668799997</v>
      </c>
    </row>
    <row r="116" spans="1:6" hidden="1" x14ac:dyDescent="0.3">
      <c r="A116" s="47" t="s">
        <v>26</v>
      </c>
      <c r="B116" s="49">
        <f t="shared" si="3"/>
        <v>9878.328764670001</v>
      </c>
      <c r="C116" s="49">
        <v>1902.8543349800004</v>
      </c>
      <c r="D116" s="49">
        <v>2638.1575730200002</v>
      </c>
      <c r="E116" s="49">
        <v>1663.78610635</v>
      </c>
      <c r="F116" s="49">
        <v>3673.5307503200002</v>
      </c>
    </row>
    <row r="117" spans="1:6" hidden="1" x14ac:dyDescent="0.3">
      <c r="A117" s="47" t="s">
        <v>27</v>
      </c>
      <c r="B117" s="49">
        <f t="shared" si="3"/>
        <v>10080.6149085</v>
      </c>
      <c r="C117" s="49">
        <v>1863.51064894</v>
      </c>
      <c r="D117" s="49">
        <v>2696.4200555400002</v>
      </c>
      <c r="E117" s="49">
        <v>1492.3380490699999</v>
      </c>
      <c r="F117" s="49">
        <v>4028.3461549499998</v>
      </c>
    </row>
    <row r="118" spans="1:6" hidden="1" x14ac:dyDescent="0.3">
      <c r="A118" s="47" t="s">
        <v>28</v>
      </c>
      <c r="B118" s="49">
        <f t="shared" si="3"/>
        <v>10202.409563829999</v>
      </c>
      <c r="C118" s="49">
        <v>1804.3107340300003</v>
      </c>
      <c r="D118" s="49">
        <v>2821.2295912299996</v>
      </c>
      <c r="E118" s="49">
        <v>1680.65313135</v>
      </c>
      <c r="F118" s="49">
        <v>3896.2161072199997</v>
      </c>
    </row>
    <row r="119" spans="1:6" hidden="1" x14ac:dyDescent="0.3">
      <c r="A119" s="47" t="s">
        <v>29</v>
      </c>
      <c r="B119" s="49">
        <f t="shared" si="3"/>
        <v>10409.881236890002</v>
      </c>
      <c r="C119" s="49">
        <v>1835.6726134099999</v>
      </c>
      <c r="D119" s="49">
        <v>2895.3207348700003</v>
      </c>
      <c r="E119" s="49">
        <v>1792.12428419</v>
      </c>
      <c r="F119" s="49">
        <v>3886.7636044200003</v>
      </c>
    </row>
    <row r="120" spans="1:6" hidden="1" x14ac:dyDescent="0.3">
      <c r="A120" s="47" t="s">
        <v>30</v>
      </c>
      <c r="B120" s="49">
        <f t="shared" si="3"/>
        <v>10699.241985770001</v>
      </c>
      <c r="C120" s="49">
        <v>1981.1111908500002</v>
      </c>
      <c r="D120" s="49">
        <v>3081.4368054800002</v>
      </c>
      <c r="E120" s="49">
        <v>1645.1074031199998</v>
      </c>
      <c r="F120" s="49">
        <v>3991.5865863200006</v>
      </c>
    </row>
    <row r="121" spans="1:6" x14ac:dyDescent="0.3">
      <c r="A121" s="48">
        <v>2013</v>
      </c>
      <c r="B121" s="50"/>
      <c r="C121" s="51"/>
      <c r="D121" s="51"/>
      <c r="E121" s="51"/>
      <c r="F121" s="51"/>
    </row>
    <row r="122" spans="1:6" x14ac:dyDescent="0.3">
      <c r="A122" s="47" t="s">
        <v>19</v>
      </c>
      <c r="B122" s="49">
        <f t="shared" ref="B122:B133" si="4">+C122+D122+E122+F122</f>
        <v>10357.58610067</v>
      </c>
      <c r="C122" s="49">
        <v>1851.7406705599992</v>
      </c>
      <c r="D122" s="49">
        <v>3209.8897066099994</v>
      </c>
      <c r="E122" s="49">
        <v>1514.4708069599999</v>
      </c>
      <c r="F122" s="49">
        <v>3781.4849165400001</v>
      </c>
    </row>
    <row r="123" spans="1:6" x14ac:dyDescent="0.3">
      <c r="A123" s="47" t="s">
        <v>20</v>
      </c>
      <c r="B123" s="49">
        <f t="shared" si="4"/>
        <v>10446.900583219998</v>
      </c>
      <c r="C123" s="49">
        <v>2015.7892722499996</v>
      </c>
      <c r="D123" s="49">
        <v>3232.89515523</v>
      </c>
      <c r="E123" s="49">
        <v>1375.8826230699997</v>
      </c>
      <c r="F123" s="49">
        <v>3822.3335326699998</v>
      </c>
    </row>
    <row r="124" spans="1:6" x14ac:dyDescent="0.3">
      <c r="A124" s="47" t="s">
        <v>21</v>
      </c>
      <c r="B124" s="49">
        <f t="shared" si="4"/>
        <v>11012.710718599999</v>
      </c>
      <c r="C124" s="49">
        <v>2103.9976812300001</v>
      </c>
      <c r="D124" s="49">
        <v>3259.0034272299995</v>
      </c>
      <c r="E124" s="49">
        <v>1819.5129725199999</v>
      </c>
      <c r="F124" s="49">
        <v>3830.1966376199998</v>
      </c>
    </row>
    <row r="125" spans="1:6" x14ac:dyDescent="0.3">
      <c r="A125" s="47" t="s">
        <v>22</v>
      </c>
      <c r="B125" s="49">
        <f t="shared" si="4"/>
        <v>11405.29064694</v>
      </c>
      <c r="C125" s="49">
        <v>2227.91079803</v>
      </c>
      <c r="D125" s="49">
        <v>3471.5051674800002</v>
      </c>
      <c r="E125" s="49">
        <v>1736.9008849899999</v>
      </c>
      <c r="F125" s="49">
        <v>3968.9737964400001</v>
      </c>
    </row>
    <row r="126" spans="1:6" x14ac:dyDescent="0.3">
      <c r="A126" s="47" t="s">
        <v>23</v>
      </c>
      <c r="B126" s="49">
        <f t="shared" si="4"/>
        <v>11434.838022739999</v>
      </c>
      <c r="C126" s="49">
        <v>2182.1979984800005</v>
      </c>
      <c r="D126" s="49">
        <v>3552.5125717199994</v>
      </c>
      <c r="E126" s="49">
        <v>1804.1980910899997</v>
      </c>
      <c r="F126" s="49">
        <v>3895.9293614499998</v>
      </c>
    </row>
    <row r="127" spans="1:6" x14ac:dyDescent="0.3">
      <c r="A127" s="47" t="s">
        <v>24</v>
      </c>
      <c r="B127" s="49">
        <f t="shared" si="4"/>
        <v>11399.91035052</v>
      </c>
      <c r="C127" s="49">
        <v>2243.1250226200009</v>
      </c>
      <c r="D127" s="49">
        <v>3543.1649159799999</v>
      </c>
      <c r="E127" s="49">
        <v>1523.12224021</v>
      </c>
      <c r="F127" s="49">
        <v>4090.49817171</v>
      </c>
    </row>
    <row r="128" spans="1:6" x14ac:dyDescent="0.3">
      <c r="A128" s="47" t="s">
        <v>25</v>
      </c>
      <c r="B128" s="49">
        <f t="shared" si="4"/>
        <v>11655.10998614</v>
      </c>
      <c r="C128" s="49">
        <v>2168.3948292900004</v>
      </c>
      <c r="D128" s="49">
        <v>3648.3414466900003</v>
      </c>
      <c r="E128" s="49">
        <v>1705.3884115999995</v>
      </c>
      <c r="F128" s="49">
        <v>4132.98529856</v>
      </c>
    </row>
    <row r="129" spans="1:6" x14ac:dyDescent="0.3">
      <c r="A129" s="47" t="s">
        <v>26</v>
      </c>
      <c r="B129" s="49">
        <f t="shared" si="4"/>
        <v>11661.530436970001</v>
      </c>
      <c r="C129" s="49">
        <v>2286.6836752300001</v>
      </c>
      <c r="D129" s="49">
        <v>3730.0868444799994</v>
      </c>
      <c r="E129" s="49">
        <v>1862.3382905600001</v>
      </c>
      <c r="F129" s="49">
        <v>3782.4216267000006</v>
      </c>
    </row>
    <row r="130" spans="1:6" x14ac:dyDescent="0.3">
      <c r="A130" s="47" t="s">
        <v>27</v>
      </c>
      <c r="B130" s="49">
        <f t="shared" si="4"/>
        <v>11929.36142668</v>
      </c>
      <c r="C130" s="49">
        <v>2269.0952662699997</v>
      </c>
      <c r="D130" s="49">
        <v>3813.4180404599997</v>
      </c>
      <c r="E130" s="49">
        <v>1603.7028101400001</v>
      </c>
      <c r="F130" s="49">
        <v>4243.1453098099992</v>
      </c>
    </row>
    <row r="131" spans="1:6" x14ac:dyDescent="0.3">
      <c r="A131" s="47" t="s">
        <v>28</v>
      </c>
      <c r="B131" s="49">
        <f t="shared" si="4"/>
        <v>12042.25122926</v>
      </c>
      <c r="C131" s="49">
        <v>2198.9970859799996</v>
      </c>
      <c r="D131" s="49">
        <v>3931.1026492899991</v>
      </c>
      <c r="E131" s="49">
        <v>1628.20528352</v>
      </c>
      <c r="F131" s="49">
        <v>4283.9462104700006</v>
      </c>
    </row>
    <row r="132" spans="1:6" x14ac:dyDescent="0.3">
      <c r="A132" s="47" t="s">
        <v>29</v>
      </c>
      <c r="B132" s="49">
        <f t="shared" si="4"/>
        <v>12432.654090510001</v>
      </c>
      <c r="C132" s="49">
        <v>2229.8815792</v>
      </c>
      <c r="D132" s="49">
        <v>3967.9157187300002</v>
      </c>
      <c r="E132" s="49">
        <v>1716.3609108900002</v>
      </c>
      <c r="F132" s="49">
        <v>4518.4958816899998</v>
      </c>
    </row>
    <row r="133" spans="1:6" x14ac:dyDescent="0.3">
      <c r="A133" s="47" t="s">
        <v>30</v>
      </c>
      <c r="B133" s="49">
        <f t="shared" si="4"/>
        <v>12475.783595810004</v>
      </c>
      <c r="C133" s="49">
        <v>2326.5926556199997</v>
      </c>
      <c r="D133" s="49">
        <v>4084.2750673100008</v>
      </c>
      <c r="E133" s="49">
        <v>1441.7432358200001</v>
      </c>
      <c r="F133" s="49">
        <v>4623.1726370600018</v>
      </c>
    </row>
    <row r="134" spans="1:6" x14ac:dyDescent="0.3">
      <c r="A134" s="48">
        <v>2014</v>
      </c>
      <c r="B134" s="50"/>
      <c r="C134" s="51"/>
      <c r="D134" s="51"/>
      <c r="E134" s="51"/>
      <c r="F134" s="51"/>
    </row>
    <row r="135" spans="1:6" x14ac:dyDescent="0.3">
      <c r="A135" s="47" t="s">
        <v>19</v>
      </c>
      <c r="B135" s="49">
        <f t="shared" ref="B135:B141" si="5">+C135+D135+E135+F135</f>
        <v>12682.982230280002</v>
      </c>
      <c r="C135" s="49">
        <v>2406.2573459100004</v>
      </c>
      <c r="D135" s="49">
        <v>4095.2888255600001</v>
      </c>
      <c r="E135" s="49">
        <v>1480.4104853900001</v>
      </c>
      <c r="F135" s="49">
        <v>4701.0255734200009</v>
      </c>
    </row>
    <row r="136" spans="1:6" x14ac:dyDescent="0.3">
      <c r="A136" s="47" t="s">
        <v>20</v>
      </c>
      <c r="B136" s="49">
        <f t="shared" si="5"/>
        <v>12926.584412960001</v>
      </c>
      <c r="C136" s="49">
        <v>2476.5616912599999</v>
      </c>
      <c r="D136" s="49">
        <v>4146.6820701300003</v>
      </c>
      <c r="E136" s="49">
        <v>1505.3375592200002</v>
      </c>
      <c r="F136" s="49">
        <v>4798.0030923500008</v>
      </c>
    </row>
    <row r="137" spans="1:6" x14ac:dyDescent="0.3">
      <c r="A137" s="47" t="s">
        <v>21</v>
      </c>
      <c r="B137" s="49">
        <f t="shared" si="5"/>
        <v>13308.087601419998</v>
      </c>
      <c r="C137" s="49">
        <v>2395.6445086199997</v>
      </c>
      <c r="D137" s="49">
        <v>4200.6658532099991</v>
      </c>
      <c r="E137" s="49">
        <v>1720.3552076299998</v>
      </c>
      <c r="F137" s="49">
        <v>4991.422031959999</v>
      </c>
    </row>
    <row r="138" spans="1:6" x14ac:dyDescent="0.3">
      <c r="A138" s="47" t="s">
        <v>22</v>
      </c>
      <c r="B138" s="49">
        <f t="shared" si="5"/>
        <v>13615.560918230001</v>
      </c>
      <c r="C138" s="49">
        <v>2412.9581523300003</v>
      </c>
      <c r="D138" s="49">
        <v>4418.4859812699997</v>
      </c>
      <c r="E138" s="49">
        <v>1920.1218104100001</v>
      </c>
      <c r="F138" s="49">
        <v>4863.9949742200006</v>
      </c>
    </row>
    <row r="139" spans="1:6" x14ac:dyDescent="0.3">
      <c r="A139" s="47" t="s">
        <v>23</v>
      </c>
      <c r="B139" s="49">
        <f t="shared" si="5"/>
        <v>13637.01837862</v>
      </c>
      <c r="C139" s="49">
        <v>2364.7120624600002</v>
      </c>
      <c r="D139" s="49">
        <v>4519.9072323399996</v>
      </c>
      <c r="E139" s="49">
        <v>1710.1856971199998</v>
      </c>
      <c r="F139" s="49">
        <v>5042.2133866999984</v>
      </c>
    </row>
    <row r="140" spans="1:6" x14ac:dyDescent="0.3">
      <c r="A140" s="47" t="s">
        <v>24</v>
      </c>
      <c r="B140" s="49">
        <f t="shared" si="5"/>
        <v>13991.379577759999</v>
      </c>
      <c r="C140" s="49">
        <v>2416.4847869900004</v>
      </c>
      <c r="D140" s="49">
        <v>4667.4442880799998</v>
      </c>
      <c r="E140" s="49">
        <v>1491.9785412400001</v>
      </c>
      <c r="F140" s="49">
        <v>5415.47196145</v>
      </c>
    </row>
    <row r="141" spans="1:6" x14ac:dyDescent="0.3">
      <c r="A141" s="47" t="s">
        <v>25</v>
      </c>
      <c r="B141" s="49">
        <f t="shared" si="5"/>
        <v>14558.072714710001</v>
      </c>
      <c r="C141" s="49">
        <f>2579368.84854/1000</f>
        <v>2579.3688485400003</v>
      </c>
      <c r="D141" s="49">
        <f>4775755.13858/1000</f>
        <v>4775.7551385799998</v>
      </c>
      <c r="E141" s="49">
        <f>1794060.40292/1000</f>
        <v>1794.0604029200001</v>
      </c>
      <c r="F141" s="49">
        <f>5408888.32467/1000</f>
        <v>5408.8883246699997</v>
      </c>
    </row>
    <row r="142" spans="1:6" x14ac:dyDescent="0.3">
      <c r="A142" s="47" t="s">
        <v>26</v>
      </c>
      <c r="B142" s="49">
        <f>+C142+D142+E142+F142</f>
        <v>14639.824534340001</v>
      </c>
      <c r="C142" s="49">
        <v>2559.7380725900007</v>
      </c>
      <c r="D142" s="49">
        <v>4833.0171733100005</v>
      </c>
      <c r="E142" s="49">
        <v>1866.6870267900001</v>
      </c>
      <c r="F142" s="49">
        <v>5380.3822616500001</v>
      </c>
    </row>
    <row r="143" spans="1:6" x14ac:dyDescent="0.3">
      <c r="A143" s="47" t="s">
        <v>27</v>
      </c>
      <c r="B143" s="49">
        <f>+C143+D143+E143+F143</f>
        <v>14531.527112580003</v>
      </c>
      <c r="C143" s="49">
        <v>2494.8103792900001</v>
      </c>
      <c r="D143" s="49">
        <v>4921.8126193900007</v>
      </c>
      <c r="E143" s="49">
        <v>1746.9750299900002</v>
      </c>
      <c r="F143" s="49">
        <v>5367.9290839100004</v>
      </c>
    </row>
    <row r="144" spans="1:6" x14ac:dyDescent="0.3">
      <c r="A144" s="47" t="s">
        <v>28</v>
      </c>
      <c r="B144" s="49">
        <f>+C144+D144+E144+F144</f>
        <v>14826.70306928</v>
      </c>
      <c r="C144" s="49">
        <v>2405.5211187599998</v>
      </c>
      <c r="D144" s="49">
        <v>5079.6365191200011</v>
      </c>
      <c r="E144" s="49">
        <v>1764.5073574600003</v>
      </c>
      <c r="F144" s="49">
        <v>5577.0380739399998</v>
      </c>
    </row>
    <row r="145" spans="1:6" x14ac:dyDescent="0.3">
      <c r="A145" s="47" t="s">
        <v>29</v>
      </c>
      <c r="B145" s="49">
        <f>+C145+D145+E145+F145</f>
        <v>15312.03213983</v>
      </c>
      <c r="C145" s="49">
        <v>2484.4618338400001</v>
      </c>
      <c r="D145" s="49">
        <v>5158.5775465900006</v>
      </c>
      <c r="E145" s="49">
        <v>2048.9058517100002</v>
      </c>
      <c r="F145" s="49">
        <v>5620.0869076899999</v>
      </c>
    </row>
    <row r="146" spans="1:6" x14ac:dyDescent="0.3">
      <c r="A146" s="47" t="s">
        <v>30</v>
      </c>
      <c r="B146" s="49">
        <f>((SUM(C146:F146)))</f>
        <v>15453.38110248</v>
      </c>
      <c r="C146" s="49">
        <v>2734.4330327000002</v>
      </c>
      <c r="D146" s="49">
        <v>5009.1211877100004</v>
      </c>
      <c r="E146" s="49">
        <v>1798.8364578400003</v>
      </c>
      <c r="F146" s="49">
        <v>5910.9904242299999</v>
      </c>
    </row>
    <row r="147" spans="1:6" x14ac:dyDescent="0.3">
      <c r="A147" s="47" t="s">
        <v>31</v>
      </c>
      <c r="B147" s="49"/>
      <c r="C147" s="49"/>
      <c r="D147" s="49"/>
      <c r="E147" s="49"/>
      <c r="F147" s="49"/>
    </row>
    <row r="148" spans="1:6" x14ac:dyDescent="0.3">
      <c r="A148" s="47" t="s">
        <v>19</v>
      </c>
      <c r="B148" s="49">
        <v>15134.7</v>
      </c>
      <c r="C148" s="49">
        <v>2456.8980000000001</v>
      </c>
      <c r="D148" s="49">
        <v>4873.0590000000002</v>
      </c>
      <c r="E148" s="49">
        <v>1821.635</v>
      </c>
      <c r="F148" s="49">
        <v>5983.3739999999998</v>
      </c>
    </row>
    <row r="149" spans="1:6" x14ac:dyDescent="0.3">
      <c r="A149" s="47" t="s">
        <v>20</v>
      </c>
      <c r="B149" s="49">
        <v>18481.7</v>
      </c>
      <c r="C149" s="49">
        <v>2258.1999999999998</v>
      </c>
      <c r="D149" s="49">
        <v>3861.56</v>
      </c>
      <c r="E149" s="49">
        <v>2737.56</v>
      </c>
      <c r="F149" s="49">
        <v>9624.2999999999993</v>
      </c>
    </row>
    <row r="150" spans="1:6" x14ac:dyDescent="0.3">
      <c r="A150" s="47" t="s">
        <v>21</v>
      </c>
      <c r="B150" s="49">
        <v>18519.064999999999</v>
      </c>
      <c r="C150" s="49">
        <v>2007.3806999999999</v>
      </c>
      <c r="D150" s="49">
        <v>3539.4449</v>
      </c>
      <c r="E150" s="49">
        <v>3119.556</v>
      </c>
      <c r="F150" s="49">
        <v>9852.6833000000006</v>
      </c>
    </row>
    <row r="151" spans="1:6" x14ac:dyDescent="0.3">
      <c r="A151" s="47" t="s">
        <v>22</v>
      </c>
      <c r="B151" s="49">
        <v>18831.061000000002</v>
      </c>
      <c r="C151" s="49">
        <v>1958.6215999999999</v>
      </c>
      <c r="D151" s="49">
        <v>3048.4825999999998</v>
      </c>
      <c r="E151" s="49">
        <v>3110.4836</v>
      </c>
      <c r="F151" s="49">
        <v>10713.473</v>
      </c>
    </row>
    <row r="152" spans="1:6" x14ac:dyDescent="0.3">
      <c r="A152" s="47" t="s">
        <v>23</v>
      </c>
      <c r="B152" s="49">
        <v>18575.261172389997</v>
      </c>
      <c r="C152" s="49">
        <v>1962.2892033100002</v>
      </c>
      <c r="D152" s="49">
        <v>2994.7087381200004</v>
      </c>
      <c r="E152" s="49">
        <v>3186.1951721400005</v>
      </c>
      <c r="F152" s="49">
        <v>10432.068058819998</v>
      </c>
    </row>
    <row r="153" spans="1:6" x14ac:dyDescent="0.3">
      <c r="A153" s="47" t="s">
        <v>24</v>
      </c>
      <c r="B153" s="49">
        <v>18231.558145329996</v>
      </c>
      <c r="C153" s="49">
        <v>2031.5867034399998</v>
      </c>
      <c r="D153" s="49">
        <v>3002.4937548099997</v>
      </c>
      <c r="E153" s="49">
        <v>3270.03680136</v>
      </c>
      <c r="F153" s="49">
        <v>9927.4408857199996</v>
      </c>
    </row>
    <row r="154" spans="1:6" x14ac:dyDescent="0.3">
      <c r="A154" s="47" t="s">
        <v>25</v>
      </c>
      <c r="B154" s="49">
        <v>18213.551732410004</v>
      </c>
      <c r="C154" s="49">
        <v>1925.4335839199998</v>
      </c>
      <c r="D154" s="49">
        <v>2954.2560142099996</v>
      </c>
      <c r="E154" s="49">
        <v>3465.7482002299994</v>
      </c>
      <c r="F154" s="49">
        <v>9868.1139340500013</v>
      </c>
    </row>
    <row r="155" spans="1:6" x14ac:dyDescent="0.3">
      <c r="A155" s="47" t="s">
        <v>26</v>
      </c>
      <c r="B155" s="49">
        <v>17658.05866011</v>
      </c>
      <c r="C155" s="49">
        <v>1665.60331045</v>
      </c>
      <c r="D155" s="49">
        <v>2768.8264631299994</v>
      </c>
      <c r="E155" s="49">
        <v>3447.9821340099998</v>
      </c>
      <c r="F155" s="49">
        <v>9775.6467525199987</v>
      </c>
    </row>
    <row r="156" spans="1:6" x14ac:dyDescent="0.3">
      <c r="A156" s="47" t="s">
        <v>27</v>
      </c>
      <c r="B156" s="49">
        <v>17477.467494050001</v>
      </c>
      <c r="C156" s="49">
        <v>1809.48388314</v>
      </c>
      <c r="D156" s="49">
        <v>2488.43387742</v>
      </c>
      <c r="E156" s="49">
        <v>3712.6302937399996</v>
      </c>
      <c r="F156" s="49">
        <v>9466.9194397499996</v>
      </c>
    </row>
    <row r="157" spans="1:6" x14ac:dyDescent="0.3">
      <c r="A157" s="47" t="s">
        <v>28</v>
      </c>
      <c r="B157" s="49">
        <v>17150.462399190001</v>
      </c>
      <c r="C157" s="49">
        <v>1860.8750221399998</v>
      </c>
      <c r="D157" s="49">
        <v>2453.8311411600002</v>
      </c>
      <c r="E157" s="49">
        <v>3341.6979667499995</v>
      </c>
      <c r="F157" s="49">
        <v>9494.0582691400014</v>
      </c>
    </row>
    <row r="158" spans="1:6" x14ac:dyDescent="0.3">
      <c r="A158" s="47" t="s">
        <v>29</v>
      </c>
      <c r="B158" s="49">
        <v>17598.888115910002</v>
      </c>
      <c r="C158" s="49">
        <v>1873.0442077700002</v>
      </c>
      <c r="D158" s="49">
        <v>2368.8785804599997</v>
      </c>
      <c r="E158" s="49">
        <v>3773.071389929999</v>
      </c>
      <c r="F158" s="49">
        <v>9583.893937750001</v>
      </c>
    </row>
    <row r="159" spans="1:6" x14ac:dyDescent="0.3">
      <c r="A159" s="47" t="s">
        <v>30</v>
      </c>
      <c r="B159" s="49">
        <f>SUM(C159:F159)</f>
        <v>23431.389446499998</v>
      </c>
      <c r="C159" s="49">
        <v>2233.2156096200001</v>
      </c>
      <c r="D159" s="49">
        <v>2068.4520571799999</v>
      </c>
      <c r="E159" s="49">
        <v>5739.5110249799991</v>
      </c>
      <c r="F159" s="49">
        <v>13390.210754720001</v>
      </c>
    </row>
    <row r="160" spans="1:6" x14ac:dyDescent="0.3">
      <c r="A160" s="47" t="s">
        <v>32</v>
      </c>
      <c r="B160" s="49"/>
      <c r="C160" s="49"/>
      <c r="D160" s="49"/>
      <c r="E160" s="49"/>
      <c r="F160" s="49"/>
    </row>
    <row r="161" spans="1:6" x14ac:dyDescent="0.3">
      <c r="A161" s="47" t="s">
        <v>19</v>
      </c>
      <c r="B161" s="49">
        <f>SUM(C161:F161)</f>
        <v>22576.48662118</v>
      </c>
      <c r="C161" s="49">
        <v>1853.3454001199998</v>
      </c>
      <c r="D161" s="49">
        <v>2161.9737882000004</v>
      </c>
      <c r="E161" s="49">
        <v>4992.97292122</v>
      </c>
      <c r="F161" s="49">
        <v>13568.19451164</v>
      </c>
    </row>
    <row r="162" spans="1:6" x14ac:dyDescent="0.3">
      <c r="A162" s="47" t="s">
        <v>20</v>
      </c>
      <c r="B162" s="49">
        <v>21285.444183419997</v>
      </c>
      <c r="C162" s="49">
        <v>1908.8357964900001</v>
      </c>
      <c r="D162" s="49">
        <v>2269.8179373100002</v>
      </c>
      <c r="E162" s="49">
        <v>4685.5453933099989</v>
      </c>
      <c r="F162" s="49">
        <v>12421.245056310001</v>
      </c>
    </row>
    <row r="163" spans="1:6" x14ac:dyDescent="0.3">
      <c r="A163" s="47" t="s">
        <v>21</v>
      </c>
      <c r="B163" s="49">
        <f>SUM(C163:F163)</f>
        <v>23121.637737279998</v>
      </c>
      <c r="C163" s="49">
        <v>2085.1199009900001</v>
      </c>
      <c r="D163" s="49">
        <v>2316.0674577300001</v>
      </c>
      <c r="E163" s="49">
        <v>5574.7707475100015</v>
      </c>
      <c r="F163" s="49">
        <v>13145.679631049998</v>
      </c>
    </row>
    <row r="164" spans="1:6" x14ac:dyDescent="0.3">
      <c r="A164" s="47" t="s">
        <v>22</v>
      </c>
      <c r="B164" s="49">
        <f>SUM(C164:F164)</f>
        <v>22558.052858590003</v>
      </c>
      <c r="C164" s="49">
        <v>2189.0367812699997</v>
      </c>
      <c r="D164" s="49">
        <v>2145.5030331500002</v>
      </c>
      <c r="E164" s="49">
        <v>5509.7436701099996</v>
      </c>
      <c r="F164" s="49">
        <v>12713.769374060003</v>
      </c>
    </row>
    <row r="165" spans="1:6" x14ac:dyDescent="0.3">
      <c r="A165" s="47" t="s">
        <v>23</v>
      </c>
      <c r="B165" s="49">
        <v>23148.058778530001</v>
      </c>
      <c r="C165" s="49">
        <v>2241.8029478600001</v>
      </c>
      <c r="D165" s="49">
        <v>2209.0219218100001</v>
      </c>
      <c r="E165" s="49">
        <v>5512.9035386100004</v>
      </c>
      <c r="F165" s="49">
        <v>13184.330370250002</v>
      </c>
    </row>
    <row r="166" spans="1:6" x14ac:dyDescent="0.3">
      <c r="A166" s="47" t="s">
        <v>24</v>
      </c>
      <c r="B166" s="49">
        <v>23366.762993790002</v>
      </c>
      <c r="C166" s="49">
        <v>2483.2613546700004</v>
      </c>
      <c r="D166" s="49">
        <v>2140.2755996999999</v>
      </c>
      <c r="E166" s="49">
        <v>5407.7938621799985</v>
      </c>
      <c r="F166" s="49">
        <v>13335.432177240002</v>
      </c>
    </row>
    <row r="167" spans="1:6" x14ac:dyDescent="0.3">
      <c r="A167" s="47" t="s">
        <v>25</v>
      </c>
      <c r="B167" s="49">
        <v>23248.853358559994</v>
      </c>
      <c r="C167" s="49">
        <v>2611.9507099799994</v>
      </c>
      <c r="D167" s="49">
        <v>2033.8458404899998</v>
      </c>
      <c r="E167" s="49">
        <v>5207.4258108500007</v>
      </c>
      <c r="F167" s="49">
        <v>13395.630997240001</v>
      </c>
    </row>
    <row r="168" spans="1:6" x14ac:dyDescent="0.3">
      <c r="A168" s="47" t="s">
        <v>26</v>
      </c>
      <c r="B168" s="49">
        <v>23673.772316860002</v>
      </c>
      <c r="C168" s="49">
        <v>2444.9954455100005</v>
      </c>
      <c r="D168" s="49">
        <v>2041.6356350400001</v>
      </c>
      <c r="E168" s="49">
        <v>5342.1674927700005</v>
      </c>
      <c r="F168" s="49">
        <v>13844.973743539998</v>
      </c>
    </row>
    <row r="169" spans="1:6" x14ac:dyDescent="0.3">
      <c r="A169" s="47" t="s">
        <v>27</v>
      </c>
      <c r="B169" s="49">
        <v>22841.823131839999</v>
      </c>
      <c r="C169" s="49">
        <v>2917.3762342999994</v>
      </c>
      <c r="D169" s="49">
        <v>1961.7910752399998</v>
      </c>
      <c r="E169" s="49">
        <v>4813.8249537500014</v>
      </c>
      <c r="F169" s="49">
        <v>13148.83086855</v>
      </c>
    </row>
    <row r="170" spans="1:6" x14ac:dyDescent="0.3">
      <c r="A170" s="47" t="s">
        <v>28</v>
      </c>
      <c r="B170" s="49">
        <v>22227.398065330002</v>
      </c>
      <c r="C170" s="49">
        <v>2584.1626454100001</v>
      </c>
      <c r="D170" s="49">
        <v>2861.0453270000003</v>
      </c>
      <c r="E170" s="49">
        <v>5098.608234100001</v>
      </c>
      <c r="F170" s="49">
        <v>11683.581858819998</v>
      </c>
    </row>
    <row r="171" spans="1:6" x14ac:dyDescent="0.3">
      <c r="A171" s="47" t="s">
        <v>29</v>
      </c>
      <c r="B171" s="49">
        <v>22651.162103860002</v>
      </c>
      <c r="C171" s="49">
        <v>2675.1121076500008</v>
      </c>
      <c r="D171" s="49">
        <v>2855.6370477199998</v>
      </c>
      <c r="E171" s="49">
        <v>5054.8858165000011</v>
      </c>
      <c r="F171" s="49">
        <v>12065.52713199</v>
      </c>
    </row>
    <row r="172" spans="1:6" x14ac:dyDescent="0.3">
      <c r="A172" s="47" t="s">
        <v>30</v>
      </c>
      <c r="B172" s="49">
        <v>22090.979492840001</v>
      </c>
      <c r="C172" s="49">
        <v>2635.0619040299998</v>
      </c>
      <c r="D172" s="49">
        <v>2823.8566354</v>
      </c>
      <c r="E172" s="49">
        <v>4803.3370656099996</v>
      </c>
      <c r="F172" s="49">
        <v>11828.723887799997</v>
      </c>
    </row>
    <row r="173" spans="1:6" x14ac:dyDescent="0.3">
      <c r="A173" s="47" t="s">
        <v>33</v>
      </c>
      <c r="B173" s="49"/>
      <c r="C173" s="49"/>
      <c r="D173" s="49"/>
      <c r="E173" s="49"/>
      <c r="F173" s="49"/>
    </row>
    <row r="174" spans="1:6" x14ac:dyDescent="0.3">
      <c r="A174" s="47" t="s">
        <v>19</v>
      </c>
      <c r="B174" s="49">
        <v>23215.011935040002</v>
      </c>
      <c r="C174" s="49">
        <v>2328.1051396399998</v>
      </c>
      <c r="D174" s="49">
        <v>2835.3295830200004</v>
      </c>
      <c r="E174" s="49">
        <v>5568.0417110399994</v>
      </c>
      <c r="F174" s="49">
        <v>12483.53550134</v>
      </c>
    </row>
    <row r="175" spans="1:6" x14ac:dyDescent="0.3">
      <c r="A175" s="47" t="s">
        <v>20</v>
      </c>
      <c r="B175" s="49">
        <v>21761.454722259998</v>
      </c>
      <c r="C175" s="49">
        <v>2284.5666912400002</v>
      </c>
      <c r="D175" s="49">
        <v>2800.4057269200002</v>
      </c>
      <c r="E175" s="49">
        <v>5444.0936375499996</v>
      </c>
      <c r="F175" s="49">
        <v>11232.388666550001</v>
      </c>
    </row>
    <row r="176" spans="1:6" x14ac:dyDescent="0.3">
      <c r="A176" s="47" t="s">
        <v>21</v>
      </c>
      <c r="B176" s="49">
        <v>21295.930216459998</v>
      </c>
      <c r="C176" s="49">
        <v>2310.3592650400001</v>
      </c>
      <c r="D176" s="49">
        <v>2844.9253069800002</v>
      </c>
      <c r="E176" s="49">
        <v>4635.5256792099999</v>
      </c>
      <c r="F176" s="49">
        <v>11505.11996523</v>
      </c>
    </row>
    <row r="177" spans="1:6" x14ac:dyDescent="0.3">
      <c r="A177" s="47" t="s">
        <v>22</v>
      </c>
      <c r="B177" s="49">
        <v>22148.608690479999</v>
      </c>
      <c r="C177" s="49">
        <v>2634.0845786899999</v>
      </c>
      <c r="D177" s="49">
        <v>2936.9130698399999</v>
      </c>
      <c r="E177" s="49">
        <v>5321.5701571200007</v>
      </c>
      <c r="F177" s="49">
        <v>11256.040884829999</v>
      </c>
    </row>
    <row r="178" spans="1:6" x14ac:dyDescent="0.3">
      <c r="A178" s="47" t="s">
        <v>23</v>
      </c>
      <c r="B178" s="49">
        <v>21594.662352359999</v>
      </c>
      <c r="C178" s="49">
        <v>2419.6422130000005</v>
      </c>
      <c r="D178" s="49">
        <v>2934.4505903399995</v>
      </c>
      <c r="E178" s="49">
        <v>5882.56602587</v>
      </c>
      <c r="F178" s="49">
        <v>10358.003523150001</v>
      </c>
    </row>
    <row r="179" spans="1:6" x14ac:dyDescent="0.3">
      <c r="A179" s="47" t="s">
        <v>24</v>
      </c>
      <c r="B179" s="49">
        <v>21595.415994440005</v>
      </c>
      <c r="C179" s="49">
        <v>2535.8806159299997</v>
      </c>
      <c r="D179" s="49">
        <v>2480.14295008</v>
      </c>
      <c r="E179" s="49">
        <v>5803.0205363399991</v>
      </c>
      <c r="F179" s="49">
        <v>10776.371892090001</v>
      </c>
    </row>
    <row r="180" spans="1:6" x14ac:dyDescent="0.3">
      <c r="A180" s="47" t="s">
        <v>25</v>
      </c>
      <c r="B180" s="49">
        <v>21352.458820650005</v>
      </c>
      <c r="C180" s="49">
        <v>2400.8319576399999</v>
      </c>
      <c r="D180" s="49">
        <v>2364.2462012999999</v>
      </c>
      <c r="E180" s="49">
        <v>5701.5955204699994</v>
      </c>
      <c r="F180" s="49">
        <v>10885.785141240001</v>
      </c>
    </row>
    <row r="181" spans="1:6" x14ac:dyDescent="0.3">
      <c r="A181" s="47" t="s">
        <v>26</v>
      </c>
      <c r="B181" s="49">
        <v>21008.018939289999</v>
      </c>
      <c r="C181" s="49">
        <v>2488.1889347500005</v>
      </c>
      <c r="D181" s="49">
        <v>2218.2725633900004</v>
      </c>
      <c r="E181" s="49">
        <v>5863.6191985899986</v>
      </c>
      <c r="F181" s="49">
        <v>10437.93824256</v>
      </c>
    </row>
    <row r="182" spans="1:6" x14ac:dyDescent="0.3">
      <c r="A182" s="47" t="s">
        <v>27</v>
      </c>
      <c r="B182" s="49">
        <v>19484.23664598</v>
      </c>
      <c r="C182" s="49">
        <v>2788.5992997500002</v>
      </c>
      <c r="D182" s="49">
        <v>2153.15116773</v>
      </c>
      <c r="E182" s="49">
        <v>6061.8876551599997</v>
      </c>
      <c r="F182" s="49">
        <v>8480.5985233400024</v>
      </c>
    </row>
    <row r="183" spans="1:6" x14ac:dyDescent="0.3">
      <c r="A183" s="47" t="s">
        <v>28</v>
      </c>
      <c r="B183" s="49">
        <v>19696.726037440003</v>
      </c>
      <c r="C183" s="49">
        <v>2729.1843656100009</v>
      </c>
      <c r="D183" s="49">
        <v>2304.3468228599995</v>
      </c>
      <c r="E183" s="49">
        <v>6328.4068436099988</v>
      </c>
      <c r="F183" s="49">
        <v>8334.7880053599984</v>
      </c>
    </row>
    <row r="184" spans="1:6" x14ac:dyDescent="0.3">
      <c r="A184" s="47" t="s">
        <v>29</v>
      </c>
      <c r="B184" s="49">
        <v>19635.302359779998</v>
      </c>
      <c r="C184" s="49">
        <v>3066.7701548899995</v>
      </c>
      <c r="D184" s="49">
        <v>2414.9094410199996</v>
      </c>
      <c r="E184" s="49">
        <v>6118.7927604699998</v>
      </c>
      <c r="F184" s="49">
        <v>8034.8300033999994</v>
      </c>
    </row>
    <row r="185" spans="1:6" x14ac:dyDescent="0.3">
      <c r="A185" s="47" t="s">
        <v>30</v>
      </c>
      <c r="B185" s="49">
        <v>20599.091444879999</v>
      </c>
      <c r="C185" s="49">
        <v>3287.7629679300003</v>
      </c>
      <c r="D185" s="49">
        <v>2397.77985003</v>
      </c>
      <c r="E185" s="49">
        <v>7015.3267190799997</v>
      </c>
      <c r="F185" s="49">
        <v>7898.2219078400012</v>
      </c>
    </row>
    <row r="186" spans="1:6" x14ac:dyDescent="0.3">
      <c r="A186" s="47" t="s">
        <v>34</v>
      </c>
      <c r="B186" s="49"/>
      <c r="C186" s="49"/>
      <c r="D186" s="49"/>
      <c r="E186" s="49"/>
      <c r="F186" s="49"/>
    </row>
    <row r="187" spans="1:6" x14ac:dyDescent="0.3">
      <c r="A187" s="47" t="s">
        <v>19</v>
      </c>
      <c r="B187" s="49">
        <v>20861.52014651</v>
      </c>
      <c r="C187" s="49">
        <v>2934.0626198599998</v>
      </c>
      <c r="D187" s="49">
        <v>2559.2090775400002</v>
      </c>
      <c r="E187" s="49">
        <v>7533.1345280400001</v>
      </c>
      <c r="F187" s="49">
        <v>7835.1139210699994</v>
      </c>
    </row>
    <row r="188" spans="1:6" x14ac:dyDescent="0.3">
      <c r="A188" s="47" t="s">
        <v>20</v>
      </c>
      <c r="B188" s="49">
        <v>20686.631633080004</v>
      </c>
      <c r="C188" s="49">
        <v>3192.9399457</v>
      </c>
      <c r="D188" s="49">
        <v>2637.07682329</v>
      </c>
      <c r="E188" s="49">
        <v>7247.351034190001</v>
      </c>
      <c r="F188" s="49">
        <v>7609.2638299</v>
      </c>
    </row>
    <row r="189" spans="1:6" x14ac:dyDescent="0.3">
      <c r="A189" s="47" t="s">
        <v>21</v>
      </c>
      <c r="B189" s="49">
        <v>20328.670449750007</v>
      </c>
      <c r="C189" s="49">
        <v>3400.5884178000001</v>
      </c>
      <c r="D189" s="49">
        <v>2660.4334843400002</v>
      </c>
      <c r="E189" s="49">
        <v>6839.631196379999</v>
      </c>
      <c r="F189" s="49">
        <v>7428.0173512299998</v>
      </c>
    </row>
    <row r="190" spans="1:6" x14ac:dyDescent="0.3">
      <c r="A190" s="47" t="s">
        <v>22</v>
      </c>
      <c r="B190" s="49">
        <v>20201.674806179999</v>
      </c>
      <c r="C190" s="49">
        <v>3410.4231490400007</v>
      </c>
      <c r="D190" s="49">
        <v>2578.7979625100002</v>
      </c>
      <c r="E190" s="49">
        <v>6966.4500842499992</v>
      </c>
      <c r="F190" s="49">
        <v>7246.0036103800003</v>
      </c>
    </row>
    <row r="191" spans="1:6" x14ac:dyDescent="0.3">
      <c r="A191" s="47" t="s">
        <v>23</v>
      </c>
      <c r="B191" s="49">
        <v>20130.535433860001</v>
      </c>
      <c r="C191" s="49">
        <v>3350.9424235000001</v>
      </c>
      <c r="D191" s="49">
        <v>2670.1789457300006</v>
      </c>
      <c r="E191" s="49">
        <v>6554.68204668</v>
      </c>
      <c r="F191" s="49">
        <v>7554.7320179500002</v>
      </c>
    </row>
    <row r="192" spans="1:6" x14ac:dyDescent="0.3">
      <c r="A192" s="47" t="s">
        <v>24</v>
      </c>
      <c r="B192" s="49">
        <v>20439.065491319994</v>
      </c>
      <c r="C192" s="49">
        <v>3618.5516031800003</v>
      </c>
      <c r="D192" s="49">
        <v>2685.2816408199997</v>
      </c>
      <c r="E192" s="49">
        <v>6447.9988035900005</v>
      </c>
      <c r="F192" s="49">
        <v>7687.2334437300005</v>
      </c>
    </row>
    <row r="193" spans="1:6" x14ac:dyDescent="0.3">
      <c r="A193" s="47" t="s">
        <v>25</v>
      </c>
      <c r="B193" s="49">
        <v>20491.224001660004</v>
      </c>
      <c r="C193" s="49">
        <v>3759.6340715100018</v>
      </c>
      <c r="D193" s="49">
        <v>2670.5549279399997</v>
      </c>
      <c r="E193" s="49">
        <v>6481.1171373500001</v>
      </c>
      <c r="F193" s="49">
        <v>7579.91786486</v>
      </c>
    </row>
    <row r="194" spans="1:6" x14ac:dyDescent="0.3">
      <c r="A194" s="47" t="s">
        <v>26</v>
      </c>
      <c r="B194" s="49">
        <v>20590.612705210002</v>
      </c>
      <c r="C194" s="49">
        <v>3808.4968804700006</v>
      </c>
      <c r="D194" s="49">
        <v>2635.4921038399998</v>
      </c>
      <c r="E194" s="49">
        <v>6421.0740195500002</v>
      </c>
      <c r="F194" s="49">
        <v>7725.5497013500008</v>
      </c>
    </row>
    <row r="195" spans="1:6" x14ac:dyDescent="0.3">
      <c r="A195" s="47" t="s">
        <v>27</v>
      </c>
      <c r="B195" s="49">
        <v>21583.579528689999</v>
      </c>
      <c r="C195" s="49">
        <v>4430.4914019500002</v>
      </c>
      <c r="D195" s="49">
        <v>2609.3612473100006</v>
      </c>
      <c r="E195" s="49">
        <v>6863.6791408299987</v>
      </c>
      <c r="F195" s="49">
        <v>7680.0477386000002</v>
      </c>
    </row>
    <row r="196" spans="1:6" x14ac:dyDescent="0.3">
      <c r="A196" s="47" t="s">
        <v>28</v>
      </c>
      <c r="B196" s="49">
        <v>22003.129238079997</v>
      </c>
      <c r="C196" s="49">
        <v>4730.6154748699992</v>
      </c>
      <c r="D196" s="49">
        <v>2622.9615185299995</v>
      </c>
      <c r="E196" s="49">
        <v>6997.3560206100019</v>
      </c>
      <c r="F196" s="49">
        <v>7652.1962240700004</v>
      </c>
    </row>
    <row r="197" spans="1:6" x14ac:dyDescent="0.3">
      <c r="A197" s="47" t="s">
        <v>29</v>
      </c>
      <c r="B197" s="49">
        <v>21990.067519420001</v>
      </c>
      <c r="C197" s="49">
        <v>4672.4788885300004</v>
      </c>
      <c r="D197" s="49">
        <v>2721.7613074100004</v>
      </c>
      <c r="E197" s="49">
        <v>7203.9444411700006</v>
      </c>
      <c r="F197" s="49">
        <v>7391.8828823099993</v>
      </c>
    </row>
    <row r="198" spans="1:6" x14ac:dyDescent="0.3">
      <c r="A198" s="47" t="s">
        <v>30</v>
      </c>
      <c r="B198" s="49">
        <v>21870.407654459999</v>
      </c>
      <c r="C198" s="49">
        <v>4935.5302333300015</v>
      </c>
      <c r="D198" s="49">
        <v>2646.2035817599999</v>
      </c>
      <c r="E198" s="49">
        <v>7078.2560496799979</v>
      </c>
      <c r="F198" s="49">
        <v>7210.4177896900001</v>
      </c>
    </row>
    <row r="199" spans="1:6" x14ac:dyDescent="0.3">
      <c r="A199" s="47" t="s">
        <v>35</v>
      </c>
      <c r="B199" s="49"/>
      <c r="C199" s="49"/>
      <c r="D199" s="49"/>
      <c r="E199" s="49"/>
      <c r="F199" s="49"/>
    </row>
    <row r="200" spans="1:6" x14ac:dyDescent="0.3">
      <c r="A200" s="47" t="s">
        <v>19</v>
      </c>
      <c r="B200" s="49">
        <v>21978.147033900004</v>
      </c>
      <c r="C200" s="49">
        <v>4652.6916374299999</v>
      </c>
      <c r="D200" s="49">
        <v>2715.9246637399997</v>
      </c>
      <c r="E200" s="49">
        <v>7149.5559757500005</v>
      </c>
      <c r="F200" s="49">
        <v>7459.9747569800011</v>
      </c>
    </row>
    <row r="201" spans="1:6" x14ac:dyDescent="0.3">
      <c r="A201" s="47" t="s">
        <v>20</v>
      </c>
      <c r="B201" s="49">
        <v>22401.551348590001</v>
      </c>
      <c r="C201" s="49">
        <v>5053.8462956499989</v>
      </c>
      <c r="D201" s="49">
        <v>2776.7154690699999</v>
      </c>
      <c r="E201" s="49">
        <v>7424.6770285500015</v>
      </c>
      <c r="F201" s="49">
        <v>7146.3125553199998</v>
      </c>
    </row>
    <row r="202" spans="1:6" x14ac:dyDescent="0.3">
      <c r="A202" s="47" t="s">
        <v>21</v>
      </c>
      <c r="B202" s="49">
        <v>22124.25300665</v>
      </c>
      <c r="C202" s="49">
        <v>4595.5046526600008</v>
      </c>
      <c r="D202" s="49">
        <v>2909.6129643899994</v>
      </c>
      <c r="E202" s="49">
        <v>7494.2101718700023</v>
      </c>
      <c r="F202" s="49">
        <v>7124.9252177300004</v>
      </c>
    </row>
    <row r="203" spans="1:6" x14ac:dyDescent="0.3">
      <c r="A203" s="47" t="s">
        <v>22</v>
      </c>
      <c r="B203" s="49">
        <v>22132.041015399995</v>
      </c>
      <c r="C203" s="49">
        <v>4939.8168877599992</v>
      </c>
      <c r="D203" s="49">
        <v>2978.1975804499998</v>
      </c>
      <c r="E203" s="49">
        <v>7180.0655661300007</v>
      </c>
      <c r="F203" s="49">
        <v>7033.9609810599995</v>
      </c>
    </row>
    <row r="204" spans="1:6" x14ac:dyDescent="0.3">
      <c r="A204" s="47" t="s">
        <v>23</v>
      </c>
      <c r="B204" s="49">
        <v>21982.192593719999</v>
      </c>
      <c r="C204" s="49">
        <v>5150.3168395399998</v>
      </c>
      <c r="D204" s="49">
        <v>2926.7558796200001</v>
      </c>
      <c r="E204" s="49">
        <v>6784.5596362199994</v>
      </c>
      <c r="F204" s="49">
        <v>7120.560238340001</v>
      </c>
    </row>
    <row r="205" spans="1:6" x14ac:dyDescent="0.3">
      <c r="A205" s="47" t="s">
        <v>24</v>
      </c>
      <c r="B205" s="49">
        <v>22128.01744766</v>
      </c>
      <c r="C205" s="49">
        <v>5260.9751213600011</v>
      </c>
      <c r="D205" s="49">
        <v>2954.6438159699997</v>
      </c>
      <c r="E205" s="49">
        <v>6452.3185159600007</v>
      </c>
      <c r="F205" s="49">
        <v>7460.0799943700003</v>
      </c>
    </row>
    <row r="206" spans="1:6" x14ac:dyDescent="0.3">
      <c r="A206" s="47" t="s">
        <v>25</v>
      </c>
      <c r="B206" s="49">
        <v>22383.870138889997</v>
      </c>
      <c r="C206" s="49">
        <v>5398.4166738999993</v>
      </c>
      <c r="D206" s="49">
        <v>3034.4629968199997</v>
      </c>
      <c r="E206" s="49">
        <v>6233.0680299399992</v>
      </c>
      <c r="F206" s="49">
        <v>7717.9224382300008</v>
      </c>
    </row>
    <row r="207" spans="1:6" x14ac:dyDescent="0.3">
      <c r="A207" s="47" t="s">
        <v>26</v>
      </c>
      <c r="B207" s="49">
        <v>22447.264083229999</v>
      </c>
      <c r="C207" s="49">
        <v>5218.4993413699995</v>
      </c>
      <c r="D207" s="49">
        <v>3097.6102590099999</v>
      </c>
      <c r="E207" s="49">
        <v>6325.2953096399997</v>
      </c>
      <c r="F207" s="49">
        <v>7805.8591732100003</v>
      </c>
    </row>
    <row r="208" spans="1:6" x14ac:dyDescent="0.3">
      <c r="A208" s="47" t="s">
        <v>27</v>
      </c>
      <c r="B208" s="49">
        <v>23437.240016809999</v>
      </c>
      <c r="C208" s="49">
        <v>5454.6363528300008</v>
      </c>
      <c r="D208" s="49">
        <v>3087.8496495799996</v>
      </c>
      <c r="E208" s="49">
        <v>6926.9175314399981</v>
      </c>
      <c r="F208" s="49">
        <v>7967.8364829600005</v>
      </c>
    </row>
    <row r="209" spans="1:7" x14ac:dyDescent="0.3">
      <c r="A209" s="47" t="s">
        <v>28</v>
      </c>
      <c r="B209" s="49">
        <v>23413.52268233</v>
      </c>
      <c r="C209" s="49">
        <v>5437.4942720600002</v>
      </c>
      <c r="D209" s="49">
        <v>3138.4786122700002</v>
      </c>
      <c r="E209" s="49">
        <v>6993.0662865000004</v>
      </c>
      <c r="F209" s="49">
        <v>7844.4835114999996</v>
      </c>
    </row>
    <row r="210" spans="1:7" x14ac:dyDescent="0.3">
      <c r="A210" s="47" t="s">
        <v>29</v>
      </c>
      <c r="B210" s="49">
        <v>23579.109019219999</v>
      </c>
      <c r="C210" s="49">
        <v>5636.0536228800011</v>
      </c>
      <c r="D210" s="49">
        <v>3130.9119135800001</v>
      </c>
      <c r="E210" s="49">
        <v>6830.3460193500005</v>
      </c>
      <c r="F210" s="49">
        <v>7981.7974634099992</v>
      </c>
    </row>
    <row r="211" spans="1:7" x14ac:dyDescent="0.3">
      <c r="A211" s="47" t="s">
        <v>30</v>
      </c>
      <c r="B211" s="49">
        <v>24746.031022520001</v>
      </c>
      <c r="C211" s="49">
        <v>6440.13727887</v>
      </c>
      <c r="D211" s="49">
        <v>3217.46126817</v>
      </c>
      <c r="E211" s="49">
        <v>7083.432711110001</v>
      </c>
      <c r="F211" s="49">
        <v>8004.9997643699999</v>
      </c>
    </row>
    <row r="212" spans="1:7" x14ac:dyDescent="0.3">
      <c r="A212" s="47" t="s">
        <v>36</v>
      </c>
      <c r="B212" s="49"/>
      <c r="C212" s="49"/>
      <c r="D212" s="49"/>
      <c r="E212" s="49"/>
      <c r="F212" s="49"/>
    </row>
    <row r="213" spans="1:7" x14ac:dyDescent="0.3">
      <c r="A213" s="47" t="s">
        <v>19</v>
      </c>
      <c r="B213" s="49">
        <v>24837.149398470006</v>
      </c>
      <c r="C213" s="49">
        <v>6388.6475717300018</v>
      </c>
      <c r="D213" s="49">
        <v>3245.1845368700001</v>
      </c>
      <c r="E213" s="49">
        <v>7612.6334317399997</v>
      </c>
      <c r="F213" s="49">
        <v>7590.6838581300008</v>
      </c>
      <c r="G213" s="52"/>
    </row>
    <row r="214" spans="1:7" x14ac:dyDescent="0.3">
      <c r="A214" s="47" t="s">
        <v>20</v>
      </c>
      <c r="B214" s="49">
        <v>24934.571062599996</v>
      </c>
      <c r="C214" s="49">
        <v>6514.9304328099997</v>
      </c>
      <c r="D214" s="49">
        <v>3297.3366530399999</v>
      </c>
      <c r="E214" s="49">
        <v>7272.85321036</v>
      </c>
      <c r="F214" s="49">
        <v>7849.4507663900004</v>
      </c>
      <c r="G214" s="52"/>
    </row>
    <row r="215" spans="1:7" x14ac:dyDescent="0.3">
      <c r="A215" s="47" t="s">
        <v>21</v>
      </c>
      <c r="B215" s="49">
        <v>24085.053561460001</v>
      </c>
      <c r="C215" s="49">
        <v>5927.40639001</v>
      </c>
      <c r="D215" s="49">
        <v>3130.549852019999</v>
      </c>
      <c r="E215" s="49">
        <v>7152.4814524999992</v>
      </c>
      <c r="F215" s="49">
        <v>7874.6158669299994</v>
      </c>
      <c r="G215" s="52"/>
    </row>
    <row r="216" spans="1:7" x14ac:dyDescent="0.3">
      <c r="A216" s="47" t="s">
        <v>22</v>
      </c>
      <c r="B216" s="49" t="s">
        <v>37</v>
      </c>
      <c r="C216" s="49">
        <v>6032.0414755999991</v>
      </c>
      <c r="D216" s="49">
        <v>2921.0114400200005</v>
      </c>
      <c r="E216" s="49">
        <v>6783.1781275599988</v>
      </c>
      <c r="F216" s="49">
        <v>7644.5914549400004</v>
      </c>
      <c r="G216" s="52"/>
    </row>
    <row r="217" spans="1:7" x14ac:dyDescent="0.3">
      <c r="A217" s="47" t="s">
        <v>23</v>
      </c>
      <c r="B217" s="49" t="s">
        <v>38</v>
      </c>
      <c r="C217" s="49">
        <v>6381.0160862500006</v>
      </c>
      <c r="D217" s="49">
        <v>2748.2330594200002</v>
      </c>
      <c r="E217" s="49">
        <v>6762.243311700001</v>
      </c>
      <c r="F217" s="49">
        <v>7465.7781328000001</v>
      </c>
      <c r="G217" s="52"/>
    </row>
    <row r="218" spans="1:7" x14ac:dyDescent="0.3">
      <c r="A218" s="47" t="s">
        <v>24</v>
      </c>
      <c r="B218" s="49">
        <v>22565.53825976</v>
      </c>
      <c r="C218" s="49">
        <v>6238.201094439999</v>
      </c>
      <c r="D218" s="49">
        <v>2692.0018694199998</v>
      </c>
      <c r="E218" s="49">
        <v>6144.2208415099994</v>
      </c>
      <c r="F218" s="49">
        <v>7491.1144543900009</v>
      </c>
      <c r="G218" s="52"/>
    </row>
    <row r="219" spans="1:7" x14ac:dyDescent="0.3">
      <c r="A219" s="47" t="s">
        <v>25</v>
      </c>
      <c r="B219" s="49">
        <v>22532.111036330003</v>
      </c>
      <c r="C219" s="49">
        <v>6387.6160267499999</v>
      </c>
      <c r="D219" s="49">
        <v>2839.6867817500001</v>
      </c>
      <c r="E219" s="49">
        <v>5879.4819019399993</v>
      </c>
      <c r="F219" s="49">
        <v>7425.3263258900006</v>
      </c>
      <c r="G219" s="52"/>
    </row>
    <row r="220" spans="1:7" x14ac:dyDescent="0.3">
      <c r="A220" s="47" t="s">
        <v>26</v>
      </c>
      <c r="B220" s="49">
        <v>22727.782969659995</v>
      </c>
      <c r="C220" s="49">
        <v>6360.1705208499989</v>
      </c>
      <c r="D220" s="49">
        <v>2891.5600814400004</v>
      </c>
      <c r="E220" s="49">
        <v>6247.9991408599981</v>
      </c>
      <c r="F220" s="49">
        <v>7228.0532265100001</v>
      </c>
      <c r="G220" s="52"/>
    </row>
    <row r="221" spans="1:7" x14ac:dyDescent="0.3">
      <c r="A221" s="47" t="s">
        <v>27</v>
      </c>
      <c r="B221" s="49">
        <v>22495.099938109997</v>
      </c>
      <c r="C221" s="49">
        <v>6557.1118580199982</v>
      </c>
      <c r="D221" s="49">
        <v>2987.8183903900003</v>
      </c>
      <c r="E221" s="49">
        <v>6198.7986991999996</v>
      </c>
      <c r="F221" s="49">
        <v>6751.3709904999996</v>
      </c>
      <c r="G221" s="53"/>
    </row>
    <row r="222" spans="1:7" ht="18" customHeight="1" x14ac:dyDescent="0.3">
      <c r="A222" s="47" t="s">
        <v>28</v>
      </c>
      <c r="B222" s="49">
        <v>22442.057939730003</v>
      </c>
      <c r="C222" s="49">
        <v>6669.0210646700016</v>
      </c>
      <c r="D222" s="49">
        <v>2898.5829093699999</v>
      </c>
      <c r="E222" s="49">
        <v>6122.047325890001</v>
      </c>
      <c r="F222" s="49">
        <v>6752.4066398000014</v>
      </c>
      <c r="G222" s="53"/>
    </row>
    <row r="223" spans="1:7" ht="18" customHeight="1" x14ac:dyDescent="0.3">
      <c r="A223" s="47" t="s">
        <v>29</v>
      </c>
      <c r="B223" s="49">
        <v>22305.824423959999</v>
      </c>
      <c r="C223" s="49">
        <v>6304.4358249499992</v>
      </c>
      <c r="D223" s="49">
        <v>3001.6476769999999</v>
      </c>
      <c r="E223" s="49">
        <v>6334.3726675400012</v>
      </c>
      <c r="F223" s="49">
        <v>6665.3682544699996</v>
      </c>
      <c r="G223" s="53"/>
    </row>
    <row r="224" spans="1:7" ht="18" customHeight="1" x14ac:dyDescent="0.3">
      <c r="A224" s="47" t="s">
        <v>30</v>
      </c>
      <c r="B224" s="49">
        <v>23666.868830550004</v>
      </c>
      <c r="C224" s="49">
        <v>7416.6815472300032</v>
      </c>
      <c r="D224" s="49">
        <v>2911.2501752200001</v>
      </c>
      <c r="E224" s="49">
        <v>6696.0953630600015</v>
      </c>
      <c r="F224" s="49">
        <v>6642.8417450399993</v>
      </c>
      <c r="G224" s="53"/>
    </row>
    <row r="225" spans="1:7" x14ac:dyDescent="0.3">
      <c r="A225" s="41">
        <v>2021</v>
      </c>
      <c r="B225" s="54"/>
      <c r="C225" s="54"/>
      <c r="D225" s="54"/>
      <c r="E225" s="54"/>
      <c r="F225" s="54"/>
      <c r="G225" s="53"/>
    </row>
    <row r="226" spans="1:7" x14ac:dyDescent="0.3">
      <c r="A226" s="47" t="s">
        <v>19</v>
      </c>
      <c r="B226" s="49">
        <v>23189.312012770002</v>
      </c>
      <c r="C226" s="49">
        <v>7086.8859824199999</v>
      </c>
      <c r="D226" s="49">
        <v>3012.9025783799998</v>
      </c>
      <c r="E226" s="49">
        <v>6534.4847902300007</v>
      </c>
      <c r="F226" s="49">
        <v>6555.03866174</v>
      </c>
      <c r="G226" s="53"/>
    </row>
    <row r="227" spans="1:7" x14ac:dyDescent="0.3">
      <c r="A227" s="47" t="s">
        <v>20</v>
      </c>
      <c r="B227" s="49">
        <v>23489.120903840001</v>
      </c>
      <c r="C227" s="49">
        <v>7368.6653812799987</v>
      </c>
      <c r="D227" s="49">
        <v>3052.4728898000012</v>
      </c>
      <c r="E227" s="49">
        <v>6661.9231959900007</v>
      </c>
      <c r="F227" s="49">
        <v>6406.0594367699996</v>
      </c>
      <c r="G227" s="53"/>
    </row>
    <row r="228" spans="1:7" x14ac:dyDescent="0.3">
      <c r="A228" s="47" t="s">
        <v>21</v>
      </c>
      <c r="B228" s="49">
        <v>23825.92843634</v>
      </c>
      <c r="C228" s="49">
        <v>7612.4272529700002</v>
      </c>
      <c r="D228" s="49">
        <v>3120.0851626200006</v>
      </c>
      <c r="E228" s="49">
        <v>6726.1487422799992</v>
      </c>
      <c r="F228" s="49">
        <v>6367.2672784699989</v>
      </c>
      <c r="G228" s="53"/>
    </row>
    <row r="229" spans="1:7" x14ac:dyDescent="0.3">
      <c r="A229" s="47" t="s">
        <v>22</v>
      </c>
      <c r="B229" s="49">
        <v>24213.241269210004</v>
      </c>
      <c r="C229" s="49">
        <v>7998.1891321100011</v>
      </c>
      <c r="D229" s="49">
        <v>3249.8780653999997</v>
      </c>
      <c r="E229" s="49">
        <v>6591.3695593200009</v>
      </c>
      <c r="F229" s="49">
        <v>6373.8045123800002</v>
      </c>
      <c r="G229" s="53"/>
    </row>
    <row r="230" spans="1:7" x14ac:dyDescent="0.3">
      <c r="A230" s="47" t="s">
        <v>23</v>
      </c>
      <c r="B230" s="49">
        <v>24991.213881430005</v>
      </c>
      <c r="C230" s="49">
        <v>8564.1550856700014</v>
      </c>
      <c r="D230" s="49">
        <v>3332.3213799099995</v>
      </c>
      <c r="E230" s="49">
        <v>6519.1675400700015</v>
      </c>
      <c r="F230" s="49">
        <v>6575.5698757800001</v>
      </c>
      <c r="G230" s="53"/>
    </row>
    <row r="231" spans="1:7" x14ac:dyDescent="0.3">
      <c r="A231" s="47" t="s">
        <v>24</v>
      </c>
      <c r="B231" s="49">
        <v>24156.57158589</v>
      </c>
      <c r="C231" s="49">
        <v>8268.5072542300022</v>
      </c>
      <c r="D231" s="49">
        <v>3412.0801831599993</v>
      </c>
      <c r="E231" s="49">
        <v>6993.1317033199994</v>
      </c>
      <c r="F231" s="49">
        <v>5482.8524451799994</v>
      </c>
      <c r="G231" s="53"/>
    </row>
    <row r="232" spans="1:7" x14ac:dyDescent="0.3">
      <c r="A232" s="47" t="s">
        <v>25</v>
      </c>
      <c r="B232" s="49">
        <v>24926.871174650005</v>
      </c>
      <c r="C232" s="49">
        <v>8262.5599471200003</v>
      </c>
      <c r="D232" s="49">
        <v>3559.7494850600006</v>
      </c>
      <c r="E232" s="49">
        <v>7410.80100717</v>
      </c>
      <c r="F232" s="49">
        <v>5693.7607353000003</v>
      </c>
      <c r="G232" s="53"/>
    </row>
    <row r="233" spans="1:7" x14ac:dyDescent="0.3">
      <c r="A233" s="47" t="s">
        <v>26</v>
      </c>
      <c r="B233" s="49">
        <v>24791.852471049999</v>
      </c>
      <c r="C233" s="49">
        <v>8554.2013326899996</v>
      </c>
      <c r="D233" s="49">
        <v>3559.7828724499996</v>
      </c>
      <c r="E233" s="49">
        <v>6975.0448789299999</v>
      </c>
      <c r="F233" s="49">
        <v>5702.8233869800006</v>
      </c>
      <c r="G233" s="53"/>
    </row>
    <row r="234" spans="1:7" x14ac:dyDescent="0.3">
      <c r="A234" s="47" t="s">
        <v>27</v>
      </c>
      <c r="B234" s="49">
        <v>25705.473344060007</v>
      </c>
      <c r="C234" s="49">
        <v>8801.4291171500008</v>
      </c>
      <c r="D234" s="49">
        <v>3709.9038115799999</v>
      </c>
      <c r="E234" s="49">
        <v>7701.7953208099998</v>
      </c>
      <c r="F234" s="49">
        <v>5492.3450945199993</v>
      </c>
      <c r="G234" s="53"/>
    </row>
    <row r="235" spans="1:7" x14ac:dyDescent="0.3">
      <c r="A235" s="47" t="s">
        <v>28</v>
      </c>
      <c r="B235" s="49">
        <v>26114.802925899996</v>
      </c>
      <c r="C235" s="49">
        <v>8932.0118859600007</v>
      </c>
      <c r="D235" s="49">
        <v>3751.7745521599991</v>
      </c>
      <c r="E235" s="49">
        <v>7973.12463923</v>
      </c>
      <c r="F235" s="49">
        <v>5492.3450945199993</v>
      </c>
      <c r="G235" s="53"/>
    </row>
    <row r="236" spans="1:7" x14ac:dyDescent="0.3">
      <c r="A236" s="47" t="s">
        <v>29</v>
      </c>
      <c r="B236" s="49">
        <v>26790.859008169999</v>
      </c>
      <c r="C236" s="49">
        <v>9311.3239267000008</v>
      </c>
      <c r="D236" s="49">
        <v>3817.7017291900002</v>
      </c>
      <c r="E236" s="49">
        <v>8271.321339170001</v>
      </c>
      <c r="F236" s="49">
        <v>5390.5120131099993</v>
      </c>
      <c r="G236" s="53"/>
    </row>
    <row r="237" spans="1:7" x14ac:dyDescent="0.3">
      <c r="A237" s="47" t="s">
        <v>30</v>
      </c>
      <c r="B237" s="49">
        <v>29027.731736139995</v>
      </c>
      <c r="C237" s="49">
        <v>10754.185565580001</v>
      </c>
      <c r="D237" s="49">
        <v>3927.5679297800002</v>
      </c>
      <c r="E237" s="49">
        <v>8974.9761439899976</v>
      </c>
      <c r="F237" s="49">
        <v>5371.0020967899991</v>
      </c>
      <c r="G237" s="53"/>
    </row>
    <row r="238" spans="1:7" x14ac:dyDescent="0.3">
      <c r="A238" s="47" t="s">
        <v>39</v>
      </c>
      <c r="B238" s="49"/>
      <c r="C238" s="49"/>
      <c r="D238" s="49"/>
      <c r="E238" s="49"/>
      <c r="F238" s="49"/>
      <c r="G238" s="53"/>
    </row>
    <row r="239" spans="1:7" x14ac:dyDescent="0.3">
      <c r="A239" s="47" t="s">
        <v>19</v>
      </c>
      <c r="B239" s="49">
        <v>29016.987753109999</v>
      </c>
      <c r="C239" s="49">
        <v>10188.984636590001</v>
      </c>
      <c r="D239" s="49">
        <v>3953.2352012599995</v>
      </c>
      <c r="E239" s="49">
        <v>9544.7708880699975</v>
      </c>
      <c r="F239" s="49">
        <v>5329.9970271900002</v>
      </c>
      <c r="G239" s="53"/>
    </row>
    <row r="240" spans="1:7" x14ac:dyDescent="0.3">
      <c r="A240" s="47" t="s">
        <v>20</v>
      </c>
      <c r="B240" s="49">
        <v>29170.818363180002</v>
      </c>
      <c r="C240" s="49">
        <v>10184.127933930002</v>
      </c>
      <c r="D240" s="49">
        <v>4077.2991257600006</v>
      </c>
      <c r="E240" s="49">
        <v>9618.0772756400002</v>
      </c>
      <c r="F240" s="49">
        <v>5291.3140278499995</v>
      </c>
      <c r="G240" s="53"/>
    </row>
    <row r="241" spans="1:7" x14ac:dyDescent="0.3">
      <c r="A241" s="47" t="s">
        <v>21</v>
      </c>
      <c r="B241" s="49">
        <v>30508.507513960001</v>
      </c>
      <c r="C241" s="49">
        <v>10789.224058899999</v>
      </c>
      <c r="D241" s="49">
        <v>4092.4984617299997</v>
      </c>
      <c r="E241" s="49">
        <v>10315.738039150001</v>
      </c>
      <c r="F241" s="49">
        <v>5311.0469541799994</v>
      </c>
      <c r="G241" s="53"/>
    </row>
    <row r="242" spans="1:7" x14ac:dyDescent="0.3">
      <c r="A242" s="47" t="s">
        <v>22</v>
      </c>
      <c r="B242" s="49">
        <v>30890.39912767</v>
      </c>
      <c r="C242" s="49">
        <v>10983.20718718</v>
      </c>
      <c r="D242" s="49">
        <v>4210.0675271400005</v>
      </c>
      <c r="E242" s="49">
        <v>10486.052896309999</v>
      </c>
      <c r="F242" s="49">
        <v>5211.0715170399999</v>
      </c>
      <c r="G242" s="53"/>
    </row>
    <row r="243" spans="1:7" x14ac:dyDescent="0.3">
      <c r="A243" s="47" t="s">
        <v>23</v>
      </c>
      <c r="B243" s="49">
        <v>32025.252167420003</v>
      </c>
      <c r="C243" s="49">
        <v>11490.539153480002</v>
      </c>
      <c r="D243" s="49">
        <v>4280.26702458</v>
      </c>
      <c r="E243" s="49">
        <v>11121.497671849998</v>
      </c>
      <c r="F243" s="49">
        <v>5132.9483175099995</v>
      </c>
      <c r="G243" s="53"/>
    </row>
    <row r="244" spans="1:7" x14ac:dyDescent="0.3">
      <c r="A244" s="47" t="s">
        <v>24</v>
      </c>
      <c r="B244" s="49">
        <v>32417.121753569998</v>
      </c>
      <c r="C244" s="49">
        <v>11717.439478480001</v>
      </c>
      <c r="D244" s="49">
        <v>4460.4237517099991</v>
      </c>
      <c r="E244" s="49">
        <v>10827.60978945</v>
      </c>
      <c r="F244" s="49">
        <v>5411.6487339300002</v>
      </c>
      <c r="G244" s="53"/>
    </row>
    <row r="245" spans="1:7" x14ac:dyDescent="0.3">
      <c r="A245" s="47" t="s">
        <v>25</v>
      </c>
      <c r="B245" s="49">
        <v>31957.277061000001</v>
      </c>
      <c r="C245" s="49">
        <v>11166.894131419998</v>
      </c>
      <c r="D245" s="49">
        <v>4693.2771844899999</v>
      </c>
      <c r="E245" s="49">
        <v>10573.542786880002</v>
      </c>
      <c r="F245" s="49">
        <v>5523.56295821</v>
      </c>
      <c r="G245" s="53"/>
    </row>
    <row r="246" spans="1:7" x14ac:dyDescent="0.3">
      <c r="A246" s="47" t="s">
        <v>26</v>
      </c>
      <c r="B246" s="49">
        <v>32836.106540349996</v>
      </c>
      <c r="C246" s="49">
        <v>11854.626549949999</v>
      </c>
      <c r="D246" s="49">
        <v>4781.768259649999</v>
      </c>
      <c r="E246" s="49">
        <v>10710.995649360002</v>
      </c>
      <c r="F246" s="49">
        <v>5488.7160813899991</v>
      </c>
      <c r="G246" s="53"/>
    </row>
    <row r="247" spans="1:7" x14ac:dyDescent="0.3">
      <c r="A247" s="47" t="s">
        <v>27</v>
      </c>
      <c r="B247" s="49">
        <v>33956.950859740005</v>
      </c>
      <c r="C247" s="49">
        <v>12360.815761120002</v>
      </c>
      <c r="D247" s="49">
        <v>4929.8697826799998</v>
      </c>
      <c r="E247" s="49">
        <v>11217.482355780001</v>
      </c>
      <c r="F247" s="49">
        <v>5448.7829601599997</v>
      </c>
      <c r="G247" s="53"/>
    </row>
    <row r="248" spans="1:7" x14ac:dyDescent="0.3">
      <c r="A248" s="47" t="s">
        <v>28</v>
      </c>
      <c r="B248" s="49">
        <v>34806.25794784</v>
      </c>
      <c r="C248" s="49">
        <v>12974.887015140001</v>
      </c>
      <c r="D248" s="49">
        <v>5065.95929067</v>
      </c>
      <c r="E248" s="49">
        <v>11350.207945260001</v>
      </c>
      <c r="F248" s="49">
        <v>5415.2036967700005</v>
      </c>
      <c r="G248" s="53"/>
    </row>
    <row r="249" spans="1:7" x14ac:dyDescent="0.3">
      <c r="A249" s="47" t="s">
        <v>29</v>
      </c>
      <c r="B249" s="49">
        <v>35484.16493413</v>
      </c>
      <c r="C249" s="49">
        <v>12927.691660889999</v>
      </c>
      <c r="D249" s="49">
        <v>5192.2307469100015</v>
      </c>
      <c r="E249" s="49">
        <v>11903.848468619997</v>
      </c>
      <c r="F249" s="49">
        <v>5460.3940577099993</v>
      </c>
      <c r="G249" s="53"/>
    </row>
    <row r="250" spans="1:7" x14ac:dyDescent="0.3">
      <c r="A250" s="47" t="s">
        <v>30</v>
      </c>
      <c r="B250" s="49">
        <v>36249.769001510009</v>
      </c>
      <c r="C250" s="49">
        <v>13387.156055770001</v>
      </c>
      <c r="D250" s="49">
        <v>5317.3714168299994</v>
      </c>
      <c r="E250" s="49">
        <v>12139.128670010003</v>
      </c>
      <c r="F250" s="49">
        <v>5406.1128589</v>
      </c>
      <c r="G250" s="53"/>
    </row>
    <row r="251" spans="1:7" x14ac:dyDescent="0.3">
      <c r="A251" s="47" t="s">
        <v>40</v>
      </c>
      <c r="B251" s="49"/>
      <c r="C251" s="49"/>
      <c r="D251" s="49"/>
      <c r="E251" s="49"/>
      <c r="F251" s="49"/>
      <c r="G251" s="53"/>
    </row>
    <row r="252" spans="1:7" x14ac:dyDescent="0.3">
      <c r="A252" s="47" t="s">
        <v>19</v>
      </c>
      <c r="B252" s="49">
        <v>35552.863399799993</v>
      </c>
      <c r="C252" s="49">
        <v>12803.276256510002</v>
      </c>
      <c r="D252" s="49">
        <v>5422.8750239199999</v>
      </c>
      <c r="E252" s="49">
        <v>11980.294106429998</v>
      </c>
      <c r="F252" s="49">
        <v>5346.4180129400002</v>
      </c>
      <c r="G252" s="53"/>
    </row>
    <row r="253" spans="1:7" x14ac:dyDescent="0.3">
      <c r="A253" s="47" t="s">
        <v>20</v>
      </c>
      <c r="B253" s="49">
        <v>35179.241788129999</v>
      </c>
      <c r="C253" s="49">
        <v>12410.357106719999</v>
      </c>
      <c r="D253" s="49">
        <v>5630.1243007600006</v>
      </c>
      <c r="E253" s="49">
        <v>11394.758263259997</v>
      </c>
      <c r="F253" s="49">
        <v>5744.0021173900004</v>
      </c>
      <c r="G253" s="53"/>
    </row>
    <row r="254" spans="1:7" x14ac:dyDescent="0.3">
      <c r="A254" s="47" t="s">
        <v>21</v>
      </c>
      <c r="B254" s="49">
        <v>34554.831504200003</v>
      </c>
      <c r="C254" s="49">
        <v>12960.670644</v>
      </c>
      <c r="D254" s="49">
        <v>5703.3238905000007</v>
      </c>
      <c r="E254" s="49">
        <v>10161.503330680001</v>
      </c>
      <c r="F254" s="49">
        <v>5729.3336390199993</v>
      </c>
      <c r="G254" s="53"/>
    </row>
    <row r="255" spans="1:7" x14ac:dyDescent="0.3">
      <c r="A255" s="47" t="s">
        <v>22</v>
      </c>
      <c r="B255" s="49">
        <v>35202.44502739</v>
      </c>
      <c r="C255" s="49">
        <v>13157.509038579999</v>
      </c>
      <c r="D255" s="49">
        <v>5758.4440284399998</v>
      </c>
      <c r="E255" s="49">
        <v>10533.322098680001</v>
      </c>
      <c r="F255" s="49">
        <v>5753.1698616900003</v>
      </c>
      <c r="G255" s="53"/>
    </row>
    <row r="256" spans="1:7" x14ac:dyDescent="0.3">
      <c r="A256" s="47" t="s">
        <v>23</v>
      </c>
      <c r="B256" s="49">
        <v>35393.087325780005</v>
      </c>
      <c r="C256" s="49">
        <v>13216.761083059999</v>
      </c>
      <c r="D256" s="49">
        <v>5891.4343964099999</v>
      </c>
      <c r="E256" s="49">
        <v>10595.720557830002</v>
      </c>
      <c r="F256" s="49">
        <v>5689.1712884799999</v>
      </c>
      <c r="G256" s="53"/>
    </row>
    <row r="257" spans="1:8" x14ac:dyDescent="0.3">
      <c r="A257" s="47" t="s">
        <v>24</v>
      </c>
      <c r="B257" s="49">
        <v>34512.94671289</v>
      </c>
      <c r="C257" s="49">
        <v>13490.553856530001</v>
      </c>
      <c r="D257" s="49">
        <v>5927.9391587999999</v>
      </c>
      <c r="E257" s="49">
        <v>9182.5684975799995</v>
      </c>
      <c r="F257" s="49">
        <v>5911.8851999799999</v>
      </c>
      <c r="G257" s="53"/>
    </row>
    <row r="258" spans="1:8" x14ac:dyDescent="0.3">
      <c r="A258" s="47" t="s">
        <v>25</v>
      </c>
      <c r="B258" s="49">
        <v>34023.467394450003</v>
      </c>
      <c r="C258" s="49">
        <v>13605.66899713</v>
      </c>
      <c r="D258" s="49">
        <v>6163.7998984600008</v>
      </c>
      <c r="E258" s="49">
        <v>8330.7123125899998</v>
      </c>
      <c r="F258" s="49">
        <v>5923.2861862700001</v>
      </c>
      <c r="G258" s="53"/>
    </row>
    <row r="259" spans="1:8" x14ac:dyDescent="0.3">
      <c r="A259" s="47" t="s">
        <v>26</v>
      </c>
      <c r="B259" s="49">
        <v>34325.122664660004</v>
      </c>
      <c r="C259" s="49">
        <v>13834.587966980002</v>
      </c>
      <c r="D259" s="49">
        <v>6491.7994012800009</v>
      </c>
      <c r="E259" s="49">
        <v>8058.320655800002</v>
      </c>
      <c r="F259" s="49">
        <v>5940.4146406</v>
      </c>
      <c r="G259" s="53"/>
    </row>
    <row r="260" spans="1:8" x14ac:dyDescent="0.3">
      <c r="A260" s="47" t="s">
        <v>27</v>
      </c>
      <c r="B260" s="49">
        <v>34230.529272649997</v>
      </c>
      <c r="C260" s="49">
        <v>14127.650408540001</v>
      </c>
      <c r="D260" s="49">
        <v>6394.0809092399995</v>
      </c>
      <c r="E260" s="49">
        <v>7718.464993730001</v>
      </c>
      <c r="F260" s="49">
        <v>5990.3329611400004</v>
      </c>
      <c r="G260" s="53"/>
    </row>
    <row r="261" spans="1:8" x14ac:dyDescent="0.3">
      <c r="A261" s="47" t="s">
        <v>28</v>
      </c>
      <c r="B261" s="49">
        <v>34991.250378479992</v>
      </c>
      <c r="C261" s="49">
        <v>14146.871267779999</v>
      </c>
      <c r="D261" s="49">
        <v>6428.9389864299992</v>
      </c>
      <c r="E261" s="49">
        <v>8647.8347176400002</v>
      </c>
      <c r="F261" s="49">
        <v>5767.6054066300012</v>
      </c>
      <c r="G261" s="53"/>
    </row>
    <row r="262" spans="1:8" x14ac:dyDescent="0.3">
      <c r="A262" s="47" t="s">
        <v>29</v>
      </c>
      <c r="B262" s="49">
        <v>35128.819710420001</v>
      </c>
      <c r="C262" s="49">
        <v>14619.325080759998</v>
      </c>
      <c r="D262" s="49">
        <v>6621.7173888000007</v>
      </c>
      <c r="E262" s="49">
        <v>8023.3934652899998</v>
      </c>
      <c r="F262" s="49">
        <v>5864.3837755699997</v>
      </c>
      <c r="G262" s="53"/>
    </row>
    <row r="263" spans="1:8" x14ac:dyDescent="0.3">
      <c r="A263" s="47" t="s">
        <v>30</v>
      </c>
      <c r="B263" s="49">
        <v>36965.110117480006</v>
      </c>
      <c r="C263" s="49">
        <v>15001.297869780003</v>
      </c>
      <c r="D263" s="49">
        <v>7242.5303034599992</v>
      </c>
      <c r="E263" s="49">
        <v>8617.51479483</v>
      </c>
      <c r="F263" s="49">
        <v>6103.7671494099995</v>
      </c>
      <c r="G263" s="53"/>
    </row>
    <row r="264" spans="1:8" x14ac:dyDescent="0.3">
      <c r="A264" s="47" t="s">
        <v>41</v>
      </c>
      <c r="B264" s="49"/>
      <c r="C264" s="49"/>
      <c r="D264" s="49"/>
      <c r="E264" s="49"/>
      <c r="F264" s="49"/>
      <c r="G264" s="53"/>
    </row>
    <row r="265" spans="1:8" x14ac:dyDescent="0.3">
      <c r="A265" s="47" t="s">
        <v>19</v>
      </c>
      <c r="B265" s="49">
        <v>37588.947156480004</v>
      </c>
      <c r="C265" s="49">
        <v>14698.552772140001</v>
      </c>
      <c r="D265" s="49">
        <v>7242.5928627800004</v>
      </c>
      <c r="E265" s="49">
        <v>8996.3251932100011</v>
      </c>
      <c r="F265" s="49">
        <v>6651.4763283499997</v>
      </c>
      <c r="G265" s="53"/>
    </row>
    <row r="266" spans="1:8" x14ac:dyDescent="0.3">
      <c r="A266" s="47" t="s">
        <v>20</v>
      </c>
      <c r="B266" s="49">
        <v>37154.228410869997</v>
      </c>
      <c r="C266" s="49">
        <v>15067.908634910002</v>
      </c>
      <c r="D266" s="49">
        <v>7109.2762029499982</v>
      </c>
      <c r="E266" s="49">
        <v>8179.6471325999992</v>
      </c>
      <c r="F266" s="49">
        <v>6797.3964404099988</v>
      </c>
      <c r="G266" s="53"/>
    </row>
    <row r="267" spans="1:8" x14ac:dyDescent="0.3">
      <c r="A267" s="47" t="s">
        <v>21</v>
      </c>
      <c r="B267" s="49">
        <f>+SUM(C267:F267)</f>
        <v>37127.632242879998</v>
      </c>
      <c r="C267" s="49">
        <v>14583.5539145</v>
      </c>
      <c r="D267" s="49">
        <v>7340.7142756500007</v>
      </c>
      <c r="E267" s="49">
        <v>8631.1554319499992</v>
      </c>
      <c r="F267" s="49">
        <v>6572.2086207799994</v>
      </c>
      <c r="G267" s="53"/>
    </row>
    <row r="268" spans="1:8" s="58" customFormat="1" ht="12.75" customHeight="1" x14ac:dyDescent="0.3">
      <c r="A268" s="55" t="s">
        <v>42</v>
      </c>
      <c r="B268" s="55"/>
      <c r="C268" s="55"/>
      <c r="D268" s="55"/>
      <c r="E268" s="55"/>
      <c r="F268" s="55"/>
      <c r="G268" s="56"/>
      <c r="H268" s="57"/>
    </row>
    <row r="269" spans="1:8" s="58" customFormat="1" ht="46.5" customHeight="1" x14ac:dyDescent="0.3">
      <c r="A269" s="59" t="s">
        <v>43</v>
      </c>
      <c r="B269" s="59"/>
      <c r="C269" s="59"/>
      <c r="D269" s="59"/>
      <c r="E269" s="59"/>
      <c r="F269" s="59"/>
      <c r="G269" s="56"/>
      <c r="H269" s="57"/>
    </row>
    <row r="270" spans="1:8" s="58" customFormat="1" ht="13.5" customHeight="1" x14ac:dyDescent="0.3">
      <c r="A270" s="60" t="s">
        <v>44</v>
      </c>
      <c r="B270" s="60"/>
      <c r="C270" s="60"/>
      <c r="D270" s="60"/>
      <c r="E270" s="60"/>
      <c r="F270" s="60"/>
      <c r="G270" s="56"/>
      <c r="H270" s="57"/>
    </row>
    <row r="275" spans="7:8" x14ac:dyDescent="0.3">
      <c r="G275" s="20"/>
      <c r="H275" s="20"/>
    </row>
  </sheetData>
  <mergeCells count="17">
    <mergeCell ref="A268:F268"/>
    <mergeCell ref="A269:F269"/>
    <mergeCell ref="A270:F270"/>
    <mergeCell ref="A9:F9"/>
    <mergeCell ref="A10:A12"/>
    <mergeCell ref="B10:B12"/>
    <mergeCell ref="C10:F10"/>
    <mergeCell ref="C11:D11"/>
    <mergeCell ref="E11:F11"/>
    <mergeCell ref="A2:F2"/>
    <mergeCell ref="A3:F3"/>
    <mergeCell ref="A5:F5"/>
    <mergeCell ref="A6:A8"/>
    <mergeCell ref="B6:B8"/>
    <mergeCell ref="C6:F6"/>
    <mergeCell ref="C7:D7"/>
    <mergeCell ref="E7:F7"/>
  </mergeCells>
  <pageMargins left="0.7" right="0.7" top="0.75" bottom="0.75" header="0.3" footer="0.3"/>
  <pageSetup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2.12</vt:lpstr>
      <vt:lpstr>'2.12'!Print_Area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2024-04-24T06:26:54Z</dcterms:created>
  <dcterms:modified xsi:type="dcterms:W3CDTF">2024-04-24T06:26:54Z</dcterms:modified>
</cp:coreProperties>
</file>