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1TB2020s" sheetId="3" r:id="rId1"/>
  </sheets>
  <definedNames>
    <definedName name="_xlnm.Print_Area" localSheetId="0">'1TB2020s'!$A$1:$D$240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1" i="3" l="1"/>
  <c r="C208" i="3"/>
  <c r="B196" i="3" l="1"/>
  <c r="C216" i="3" l="1"/>
  <c r="C212" i="3" s="1"/>
  <c r="D234" i="3" l="1"/>
  <c r="C224" i="3"/>
  <c r="B202" i="3"/>
  <c r="B194" i="3"/>
  <c r="B192" i="3" s="1"/>
  <c r="B184" i="3"/>
  <c r="B180" i="3" s="1"/>
  <c r="B171" i="3"/>
  <c r="C149" i="3"/>
  <c r="C163" i="3"/>
  <c r="C159" i="3" s="1"/>
  <c r="B153" i="3"/>
  <c r="B147" i="3" s="1"/>
  <c r="C129" i="3"/>
  <c r="C139" i="3"/>
  <c r="B131" i="3"/>
  <c r="B129" i="3"/>
  <c r="C131" i="3"/>
  <c r="D116" i="3"/>
  <c r="C110" i="3"/>
  <c r="B110" i="3"/>
  <c r="D108" i="3"/>
  <c r="C104" i="3"/>
  <c r="D106" i="3"/>
  <c r="D92" i="3"/>
  <c r="D90" i="3"/>
  <c r="B94" i="3"/>
  <c r="D88" i="3"/>
  <c r="C72" i="3"/>
  <c r="D76" i="3"/>
  <c r="D74" i="3"/>
  <c r="D70" i="3"/>
  <c r="D68" i="3"/>
  <c r="B62" i="3"/>
  <c r="D64" i="3"/>
  <c r="D59" i="3"/>
  <c r="C53" i="3"/>
  <c r="D55" i="3"/>
  <c r="D51" i="3"/>
  <c r="D49" i="3"/>
  <c r="C43" i="3"/>
  <c r="C41" i="3" s="1"/>
  <c r="B37" i="3"/>
  <c r="D33" i="3"/>
  <c r="D31" i="3"/>
  <c r="C29" i="3"/>
  <c r="D29" i="3" s="1"/>
  <c r="D27" i="3"/>
  <c r="B21" i="3"/>
  <c r="B19" i="3"/>
  <c r="B23" i="3"/>
  <c r="D23" i="3" s="1"/>
  <c r="C39" i="3" l="1"/>
  <c r="C127" i="3"/>
  <c r="D110" i="3"/>
  <c r="D45" i="3"/>
  <c r="B43" i="3"/>
  <c r="D43" i="3" s="1"/>
  <c r="D57" i="3"/>
  <c r="D98" i="3"/>
  <c r="D114" i="3"/>
  <c r="C102" i="3"/>
  <c r="C19" i="3"/>
  <c r="C94" i="3"/>
  <c r="D94" i="3" s="1"/>
  <c r="C206" i="3"/>
  <c r="C173" i="3" s="1"/>
  <c r="D19" i="3"/>
  <c r="B17" i="3"/>
  <c r="B127" i="3"/>
  <c r="B123" i="3"/>
  <c r="B178" i="3"/>
  <c r="C151" i="3"/>
  <c r="C147" i="3" s="1"/>
  <c r="D47" i="3"/>
  <c r="C80" i="3"/>
  <c r="C123" i="3"/>
  <c r="B72" i="3"/>
  <c r="D72" i="3" s="1"/>
  <c r="D112" i="3"/>
  <c r="D66" i="3"/>
  <c r="C21" i="3"/>
  <c r="D21" i="3" s="1"/>
  <c r="D25" i="3"/>
  <c r="C37" i="3"/>
  <c r="B84" i="3"/>
  <c r="B104" i="3"/>
  <c r="C62" i="3"/>
  <c r="D62" i="3" s="1"/>
  <c r="C84" i="3"/>
  <c r="C100" i="3" s="1"/>
  <c r="B133" i="3"/>
  <c r="B53" i="3"/>
  <c r="D53" i="3" s="1"/>
  <c r="B80" i="3"/>
  <c r="D86" i="3"/>
  <c r="C82" i="3" l="1"/>
  <c r="C15" i="3" s="1"/>
  <c r="C13" i="3"/>
  <c r="B41" i="3"/>
  <c r="D41" i="3" s="1"/>
  <c r="D37" i="3"/>
  <c r="C169" i="3"/>
  <c r="C125" i="3"/>
  <c r="C35" i="3"/>
  <c r="D80" i="3"/>
  <c r="D104" i="3"/>
  <c r="B102" i="3"/>
  <c r="C17" i="3"/>
  <c r="D84" i="3"/>
  <c r="B173" i="3"/>
  <c r="B13" i="3"/>
  <c r="C78" i="3" l="1"/>
  <c r="B39" i="3"/>
  <c r="D39" i="3" s="1"/>
  <c r="C11" i="3"/>
  <c r="B100" i="3"/>
  <c r="D96" i="3"/>
  <c r="C121" i="3"/>
  <c r="D13" i="3"/>
  <c r="D102" i="3"/>
  <c r="D17" i="3"/>
  <c r="B169" i="3"/>
  <c r="B125" i="3"/>
  <c r="B35" i="3" l="1"/>
  <c r="D35" i="3"/>
  <c r="B82" i="3"/>
  <c r="D100" i="3"/>
  <c r="B121" i="3"/>
  <c r="D82" i="3" l="1"/>
  <c r="B78" i="3"/>
  <c r="B15" i="3"/>
  <c r="D15" i="3" l="1"/>
  <c r="B11" i="3"/>
  <c r="D78" i="3"/>
  <c r="D11" i="3" l="1"/>
</calcChain>
</file>

<file path=xl/sharedStrings.xml><?xml version="1.0" encoding="utf-8"?>
<sst xmlns="http://schemas.openxmlformats.org/spreadsheetml/2006/main" count="140" uniqueCount="79">
  <si>
    <t xml:space="preserve">               MƏRKƏZİ  BANKIN</t>
  </si>
  <si>
    <t>STATİSTİKA  DEPARTAMENTİ</t>
  </si>
  <si>
    <t xml:space="preserve">                AZƏRBAYCAN  RESPUBLİKASININ  TƏDİYƏ BALANSI</t>
  </si>
  <si>
    <t>Min ABŞ dolları</t>
  </si>
  <si>
    <t>Göstəricilər</t>
  </si>
  <si>
    <t>KREDİT</t>
  </si>
  <si>
    <t>DEBET</t>
  </si>
  <si>
    <t>FƏRQ</t>
  </si>
  <si>
    <t>(daxilolmalar)</t>
  </si>
  <si>
    <t>(ödənişlər)</t>
  </si>
  <si>
    <t>A. CARİ ƏMƏLİYYATLAR HESABI</t>
  </si>
  <si>
    <t xml:space="preserve">           NEFT-QAZ SEKTORU</t>
  </si>
  <si>
    <t xml:space="preserve">    XARİCİ TİCARƏT BALANSI</t>
  </si>
  <si>
    <t xml:space="preserve">           Neft-qaz sektoru</t>
  </si>
  <si>
    <t xml:space="preserve">         Yük daşımaları</t>
  </si>
  <si>
    <t xml:space="preserve">         Sərnişin daşımaları </t>
  </si>
  <si>
    <t xml:space="preserve">         Digər nəqliyyat xidmətləri</t>
  </si>
  <si>
    <t>B. KAPİTAL HESABI</t>
  </si>
  <si>
    <t xml:space="preserve">Xalis maliyyə </t>
  </si>
  <si>
    <t>aktivləri</t>
  </si>
  <si>
    <t>öhdəlikləri</t>
  </si>
  <si>
    <t>("+" - artıb, "-" - azalıb)</t>
  </si>
  <si>
    <t>C. MALİYYƏ HESABI</t>
  </si>
  <si>
    <t xml:space="preserve">    NEFT BONUSU</t>
  </si>
  <si>
    <t xml:space="preserve">    PORTFEL İNVESTİSİYALARI</t>
  </si>
  <si>
    <t xml:space="preserve">              Dövlət sektoru</t>
  </si>
  <si>
    <t xml:space="preserve">              Banklar</t>
  </si>
  <si>
    <t xml:space="preserve">    DİGƏR İNVESTİSİYALAR</t>
  </si>
  <si>
    <t xml:space="preserve">             Dövlət sektoru</t>
  </si>
  <si>
    <t xml:space="preserve">             Banklar</t>
  </si>
  <si>
    <t>Ç. EHTİYAT AKTİVLƏRİ</t>
  </si>
  <si>
    <t>D. BALANSLAŞDIRICI  MADDƏLƏR</t>
  </si>
  <si>
    <t>Statistika departamentinin direktoru</t>
  </si>
  <si>
    <r>
      <t xml:space="preserve">      </t>
    </r>
    <r>
      <rPr>
        <sz val="12"/>
        <rFont val="Arial"/>
        <family val="2"/>
        <charset val="204"/>
      </rPr>
      <t xml:space="preserve">     Digər sektorlar</t>
    </r>
  </si>
  <si>
    <t xml:space="preserve">           Digər sektorlar</t>
  </si>
  <si>
    <r>
      <t xml:space="preserve">           </t>
    </r>
    <r>
      <rPr>
        <sz val="12"/>
        <rFont val="Arial"/>
        <family val="2"/>
        <charset val="204"/>
      </rPr>
      <t>DİGƏR SEKTORLAR</t>
    </r>
  </si>
  <si>
    <r>
      <t xml:space="preserve">           </t>
    </r>
    <r>
      <rPr>
        <sz val="12"/>
        <rFont val="Arial"/>
        <family val="2"/>
        <charset val="204"/>
      </rPr>
      <t>Digər sektorlar</t>
    </r>
  </si>
  <si>
    <t xml:space="preserve">             İşgüzar səfərlər</t>
  </si>
  <si>
    <t xml:space="preserve">             Şəxsi səfərlər</t>
  </si>
  <si>
    <t xml:space="preserve">         Kapitalda iştiraka təminat verən qiymətli kağızlar</t>
  </si>
  <si>
    <t xml:space="preserve">         Borc qiymətli kağızları</t>
  </si>
  <si>
    <t xml:space="preserve">         Depozitlər və nağd valyuta</t>
  </si>
  <si>
    <t xml:space="preserve">         Kreditlər və ssudalar</t>
  </si>
  <si>
    <t xml:space="preserve">         Ticarət kreditləri və avanslar</t>
  </si>
  <si>
    <t xml:space="preserve">         Depozitlər və nağd valyuta </t>
  </si>
  <si>
    <t xml:space="preserve">      Malların ixracı (FOB)</t>
  </si>
  <si>
    <t xml:space="preserve">      Malların idxalı (FOB)</t>
  </si>
  <si>
    <r>
      <t xml:space="preserve">    </t>
    </r>
    <r>
      <rPr>
        <b/>
        <sz val="12"/>
        <rFont val="Arial"/>
        <family val="2"/>
        <charset val="204"/>
      </rPr>
      <t>XİDMƏTLƏR BALANSI</t>
    </r>
  </si>
  <si>
    <t xml:space="preserve">      Nəqliyyat xidmətləri</t>
  </si>
  <si>
    <t xml:space="preserve">      Turizm xidmətləri</t>
  </si>
  <si>
    <t xml:space="preserve">      Rabitə xidmətləri</t>
  </si>
  <si>
    <t xml:space="preserve">      Tikinti xidmətləri</t>
  </si>
  <si>
    <t xml:space="preserve">      Maliyyə xidmətləri</t>
  </si>
  <si>
    <t xml:space="preserve">      Hökumət xidmətləri</t>
  </si>
  <si>
    <t xml:space="preserve">      Digər işgüzar xidmətlər</t>
  </si>
  <si>
    <t xml:space="preserve">    İLKİN GƏLİRLƏR</t>
  </si>
  <si>
    <t xml:space="preserve">      Birbaşa investisiyalardan gəlir</t>
  </si>
  <si>
    <t xml:space="preserve">      Qiymətli kağızlar portfelindən gəlir</t>
  </si>
  <si>
    <t xml:space="preserve">      Digər gəlirlər</t>
  </si>
  <si>
    <t xml:space="preserve">    TƏKRAR GƏLİRLƏR</t>
  </si>
  <si>
    <t xml:space="preserve">    BİRBAŞA İNVESTİSİYALAR</t>
  </si>
  <si>
    <t xml:space="preserve">      Xarici iqtisadiyyata</t>
  </si>
  <si>
    <t xml:space="preserve">      Azərbaycan iqtisadiyyatına</t>
  </si>
  <si>
    <t xml:space="preserve">      Aktivlər</t>
  </si>
  <si>
    <t xml:space="preserve">      Öhdəliklər</t>
  </si>
  <si>
    <t xml:space="preserve">             Digərləri</t>
  </si>
  <si>
    <t xml:space="preserve">           - Neft-qaz sektoru</t>
  </si>
  <si>
    <t xml:space="preserve">           - Digər sektorlar</t>
  </si>
  <si>
    <t xml:space="preserve">           Dövlət sektoru</t>
  </si>
  <si>
    <t xml:space="preserve">           Digərləri</t>
  </si>
  <si>
    <t xml:space="preserve">                Beynəlxalq təşkilatlara üzvlük haqqı</t>
  </si>
  <si>
    <t xml:space="preserve">                Humanitar, texniki və digər yardımlar</t>
  </si>
  <si>
    <t xml:space="preserve">                Fiziki şəxslərin pul baratları</t>
  </si>
  <si>
    <t xml:space="preserve">                Digər transfertlər</t>
  </si>
  <si>
    <t xml:space="preserve">              Digərləri</t>
  </si>
  <si>
    <t>Baş direktor</t>
  </si>
  <si>
    <t xml:space="preserve"> Samir Nəsirov</t>
  </si>
  <si>
    <t>Vüqar Əhmədov</t>
  </si>
  <si>
    <t xml:space="preserve">                      2020-Cİ  İLİN  YANVAR  -  DEKABR  AYLARI  ÜÇÜN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</si>
</sst>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Arial"/>
      <family val="2"/>
      <charset val="204"/>
    </font>
    <font>
      <u/>
      <sz val="12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3" fontId="2" fillId="0" borderId="0" xfId="1" applyNumberFormat="1" applyFont="1" applyFill="1" applyBorder="1" applyAlignment="1">
      <alignment vertical="center"/>
    </xf>
    <xf numFmtId="3" fontId="2" fillId="0" borderId="0" xfId="1" applyNumberFormat="1" applyFont="1" applyFill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2" fillId="0" borderId="0" xfId="1" applyFont="1" applyFill="1" applyAlignment="1">
      <alignment horizontal="left" vertical="center"/>
    </xf>
    <xf numFmtId="0" fontId="2" fillId="0" borderId="0" xfId="1" applyFont="1" applyFill="1" applyBorder="1" applyAlignment="1">
      <alignment vertical="center"/>
    </xf>
    <xf numFmtId="0" fontId="5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3" fontId="5" fillId="0" borderId="8" xfId="1" applyNumberFormat="1" applyFont="1" applyFill="1" applyBorder="1" applyAlignment="1">
      <alignment horizontal="center" vertical="center"/>
    </xf>
    <xf numFmtId="3" fontId="5" fillId="0" borderId="9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3" fontId="4" fillId="0" borderId="12" xfId="1" applyNumberFormat="1" applyFont="1" applyFill="1" applyBorder="1" applyAlignment="1">
      <alignment horizontal="center" vertical="center"/>
    </xf>
    <xf numFmtId="3" fontId="5" fillId="0" borderId="3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vertical="center"/>
    </xf>
    <xf numFmtId="3" fontId="2" fillId="0" borderId="11" xfId="1" applyNumberFormat="1" applyFont="1" applyFill="1" applyBorder="1" applyAlignment="1">
      <alignment horizontal="center" vertical="center"/>
    </xf>
    <xf numFmtId="3" fontId="2" fillId="0" borderId="5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0" fontId="3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5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356"/>
  <sheetViews>
    <sheetView tabSelected="1" zoomScale="130" zoomScaleNormal="130" workbookViewId="0">
      <pane ySplit="2" topLeftCell="A3" activePane="bottomLeft" state="frozen"/>
      <selection pane="bottomLeft" activeCell="C2" sqref="C2"/>
    </sheetView>
  </sheetViews>
  <sheetFormatPr defaultColWidth="11.6640625" defaultRowHeight="15" x14ac:dyDescent="0.3"/>
  <cols>
    <col min="1" max="1" width="58.5546875" style="4" customWidth="1"/>
    <col min="2" max="3" width="19.33203125" style="4" customWidth="1"/>
    <col min="4" max="4" width="15.6640625" style="4" customWidth="1"/>
    <col min="5" max="6" width="3.6640625" style="7" customWidth="1"/>
    <col min="7" max="18" width="11.6640625" style="7" customWidth="1"/>
    <col min="19" max="23" width="8.6640625" style="7" customWidth="1"/>
    <col min="24" max="239" width="9.109375" style="4" customWidth="1"/>
    <col min="240" max="240" width="57.33203125" style="4" customWidth="1"/>
    <col min="241" max="242" width="19.33203125" style="4" customWidth="1"/>
    <col min="243" max="243" width="15.6640625" style="4" customWidth="1"/>
    <col min="244" max="245" width="3.6640625" style="4" customWidth="1"/>
    <col min="246" max="251" width="11.6640625" style="4"/>
    <col min="252" max="252" width="58.5546875" style="4" customWidth="1"/>
    <col min="253" max="254" width="19.33203125" style="4" customWidth="1"/>
    <col min="255" max="255" width="15.6640625" style="4" customWidth="1"/>
    <col min="256" max="257" width="3.6640625" style="4" customWidth="1"/>
    <col min="258" max="274" width="11.6640625" style="4" customWidth="1"/>
    <col min="275" max="279" width="8.6640625" style="4" customWidth="1"/>
    <col min="280" max="495" width="9.109375" style="4" customWidth="1"/>
    <col min="496" max="496" width="57.33203125" style="4" customWidth="1"/>
    <col min="497" max="498" width="19.33203125" style="4" customWidth="1"/>
    <col min="499" max="499" width="15.6640625" style="4" customWidth="1"/>
    <col min="500" max="501" width="3.6640625" style="4" customWidth="1"/>
    <col min="502" max="507" width="11.6640625" style="4"/>
    <col min="508" max="508" width="58.5546875" style="4" customWidth="1"/>
    <col min="509" max="510" width="19.33203125" style="4" customWidth="1"/>
    <col min="511" max="511" width="15.6640625" style="4" customWidth="1"/>
    <col min="512" max="513" width="3.6640625" style="4" customWidth="1"/>
    <col min="514" max="530" width="11.6640625" style="4" customWidth="1"/>
    <col min="531" max="535" width="8.6640625" style="4" customWidth="1"/>
    <col min="536" max="751" width="9.109375" style="4" customWidth="1"/>
    <col min="752" max="752" width="57.33203125" style="4" customWidth="1"/>
    <col min="753" max="754" width="19.33203125" style="4" customWidth="1"/>
    <col min="755" max="755" width="15.6640625" style="4" customWidth="1"/>
    <col min="756" max="757" width="3.6640625" style="4" customWidth="1"/>
    <col min="758" max="763" width="11.6640625" style="4"/>
    <col min="764" max="764" width="58.5546875" style="4" customWidth="1"/>
    <col min="765" max="766" width="19.33203125" style="4" customWidth="1"/>
    <col min="767" max="767" width="15.6640625" style="4" customWidth="1"/>
    <col min="768" max="769" width="3.6640625" style="4" customWidth="1"/>
    <col min="770" max="786" width="11.6640625" style="4" customWidth="1"/>
    <col min="787" max="791" width="8.6640625" style="4" customWidth="1"/>
    <col min="792" max="1007" width="9.109375" style="4" customWidth="1"/>
    <col min="1008" max="1008" width="57.33203125" style="4" customWidth="1"/>
    <col min="1009" max="1010" width="19.33203125" style="4" customWidth="1"/>
    <col min="1011" max="1011" width="15.6640625" style="4" customWidth="1"/>
    <col min="1012" max="1013" width="3.6640625" style="4" customWidth="1"/>
    <col min="1014" max="1019" width="11.6640625" style="4"/>
    <col min="1020" max="1020" width="58.5546875" style="4" customWidth="1"/>
    <col min="1021" max="1022" width="19.33203125" style="4" customWidth="1"/>
    <col min="1023" max="1023" width="15.6640625" style="4" customWidth="1"/>
    <col min="1024" max="1025" width="3.6640625" style="4" customWidth="1"/>
    <col min="1026" max="1042" width="11.6640625" style="4" customWidth="1"/>
    <col min="1043" max="1047" width="8.6640625" style="4" customWidth="1"/>
    <col min="1048" max="1263" width="9.109375" style="4" customWidth="1"/>
    <col min="1264" max="1264" width="57.33203125" style="4" customWidth="1"/>
    <col min="1265" max="1266" width="19.33203125" style="4" customWidth="1"/>
    <col min="1267" max="1267" width="15.6640625" style="4" customWidth="1"/>
    <col min="1268" max="1269" width="3.6640625" style="4" customWidth="1"/>
    <col min="1270" max="1275" width="11.6640625" style="4"/>
    <col min="1276" max="1276" width="58.5546875" style="4" customWidth="1"/>
    <col min="1277" max="1278" width="19.33203125" style="4" customWidth="1"/>
    <col min="1279" max="1279" width="15.6640625" style="4" customWidth="1"/>
    <col min="1280" max="1281" width="3.6640625" style="4" customWidth="1"/>
    <col min="1282" max="1298" width="11.6640625" style="4" customWidth="1"/>
    <col min="1299" max="1303" width="8.6640625" style="4" customWidth="1"/>
    <col min="1304" max="1519" width="9.109375" style="4" customWidth="1"/>
    <col min="1520" max="1520" width="57.33203125" style="4" customWidth="1"/>
    <col min="1521" max="1522" width="19.33203125" style="4" customWidth="1"/>
    <col min="1523" max="1523" width="15.6640625" style="4" customWidth="1"/>
    <col min="1524" max="1525" width="3.6640625" style="4" customWidth="1"/>
    <col min="1526" max="1531" width="11.6640625" style="4"/>
    <col min="1532" max="1532" width="58.5546875" style="4" customWidth="1"/>
    <col min="1533" max="1534" width="19.33203125" style="4" customWidth="1"/>
    <col min="1535" max="1535" width="15.6640625" style="4" customWidth="1"/>
    <col min="1536" max="1537" width="3.6640625" style="4" customWidth="1"/>
    <col min="1538" max="1554" width="11.6640625" style="4" customWidth="1"/>
    <col min="1555" max="1559" width="8.6640625" style="4" customWidth="1"/>
    <col min="1560" max="1775" width="9.109375" style="4" customWidth="1"/>
    <col min="1776" max="1776" width="57.33203125" style="4" customWidth="1"/>
    <col min="1777" max="1778" width="19.33203125" style="4" customWidth="1"/>
    <col min="1779" max="1779" width="15.6640625" style="4" customWidth="1"/>
    <col min="1780" max="1781" width="3.6640625" style="4" customWidth="1"/>
    <col min="1782" max="1787" width="11.6640625" style="4"/>
    <col min="1788" max="1788" width="58.5546875" style="4" customWidth="1"/>
    <col min="1789" max="1790" width="19.33203125" style="4" customWidth="1"/>
    <col min="1791" max="1791" width="15.6640625" style="4" customWidth="1"/>
    <col min="1792" max="1793" width="3.6640625" style="4" customWidth="1"/>
    <col min="1794" max="1810" width="11.6640625" style="4" customWidth="1"/>
    <col min="1811" max="1815" width="8.6640625" style="4" customWidth="1"/>
    <col min="1816" max="2031" width="9.109375" style="4" customWidth="1"/>
    <col min="2032" max="2032" width="57.33203125" style="4" customWidth="1"/>
    <col min="2033" max="2034" width="19.33203125" style="4" customWidth="1"/>
    <col min="2035" max="2035" width="15.6640625" style="4" customWidth="1"/>
    <col min="2036" max="2037" width="3.6640625" style="4" customWidth="1"/>
    <col min="2038" max="2043" width="11.6640625" style="4"/>
    <col min="2044" max="2044" width="58.5546875" style="4" customWidth="1"/>
    <col min="2045" max="2046" width="19.33203125" style="4" customWidth="1"/>
    <col min="2047" max="2047" width="15.6640625" style="4" customWidth="1"/>
    <col min="2048" max="2049" width="3.6640625" style="4" customWidth="1"/>
    <col min="2050" max="2066" width="11.6640625" style="4" customWidth="1"/>
    <col min="2067" max="2071" width="8.6640625" style="4" customWidth="1"/>
    <col min="2072" max="2287" width="9.109375" style="4" customWidth="1"/>
    <col min="2288" max="2288" width="57.33203125" style="4" customWidth="1"/>
    <col min="2289" max="2290" width="19.33203125" style="4" customWidth="1"/>
    <col min="2291" max="2291" width="15.6640625" style="4" customWidth="1"/>
    <col min="2292" max="2293" width="3.6640625" style="4" customWidth="1"/>
    <col min="2294" max="2299" width="11.6640625" style="4"/>
    <col min="2300" max="2300" width="58.5546875" style="4" customWidth="1"/>
    <col min="2301" max="2302" width="19.33203125" style="4" customWidth="1"/>
    <col min="2303" max="2303" width="15.6640625" style="4" customWidth="1"/>
    <col min="2304" max="2305" width="3.6640625" style="4" customWidth="1"/>
    <col min="2306" max="2322" width="11.6640625" style="4" customWidth="1"/>
    <col min="2323" max="2327" width="8.6640625" style="4" customWidth="1"/>
    <col min="2328" max="2543" width="9.109375" style="4" customWidth="1"/>
    <col min="2544" max="2544" width="57.33203125" style="4" customWidth="1"/>
    <col min="2545" max="2546" width="19.33203125" style="4" customWidth="1"/>
    <col min="2547" max="2547" width="15.6640625" style="4" customWidth="1"/>
    <col min="2548" max="2549" width="3.6640625" style="4" customWidth="1"/>
    <col min="2550" max="2555" width="11.6640625" style="4"/>
    <col min="2556" max="2556" width="58.5546875" style="4" customWidth="1"/>
    <col min="2557" max="2558" width="19.33203125" style="4" customWidth="1"/>
    <col min="2559" max="2559" width="15.6640625" style="4" customWidth="1"/>
    <col min="2560" max="2561" width="3.6640625" style="4" customWidth="1"/>
    <col min="2562" max="2578" width="11.6640625" style="4" customWidth="1"/>
    <col min="2579" max="2583" width="8.6640625" style="4" customWidth="1"/>
    <col min="2584" max="2799" width="9.109375" style="4" customWidth="1"/>
    <col min="2800" max="2800" width="57.33203125" style="4" customWidth="1"/>
    <col min="2801" max="2802" width="19.33203125" style="4" customWidth="1"/>
    <col min="2803" max="2803" width="15.6640625" style="4" customWidth="1"/>
    <col min="2804" max="2805" width="3.6640625" style="4" customWidth="1"/>
    <col min="2806" max="2811" width="11.6640625" style="4"/>
    <col min="2812" max="2812" width="58.5546875" style="4" customWidth="1"/>
    <col min="2813" max="2814" width="19.33203125" style="4" customWidth="1"/>
    <col min="2815" max="2815" width="15.6640625" style="4" customWidth="1"/>
    <col min="2816" max="2817" width="3.6640625" style="4" customWidth="1"/>
    <col min="2818" max="2834" width="11.6640625" style="4" customWidth="1"/>
    <col min="2835" max="2839" width="8.6640625" style="4" customWidth="1"/>
    <col min="2840" max="3055" width="9.109375" style="4" customWidth="1"/>
    <col min="3056" max="3056" width="57.33203125" style="4" customWidth="1"/>
    <col min="3057" max="3058" width="19.33203125" style="4" customWidth="1"/>
    <col min="3059" max="3059" width="15.6640625" style="4" customWidth="1"/>
    <col min="3060" max="3061" width="3.6640625" style="4" customWidth="1"/>
    <col min="3062" max="3067" width="11.6640625" style="4"/>
    <col min="3068" max="3068" width="58.5546875" style="4" customWidth="1"/>
    <col min="3069" max="3070" width="19.33203125" style="4" customWidth="1"/>
    <col min="3071" max="3071" width="15.6640625" style="4" customWidth="1"/>
    <col min="3072" max="3073" width="3.6640625" style="4" customWidth="1"/>
    <col min="3074" max="3090" width="11.6640625" style="4" customWidth="1"/>
    <col min="3091" max="3095" width="8.6640625" style="4" customWidth="1"/>
    <col min="3096" max="3311" width="9.109375" style="4" customWidth="1"/>
    <col min="3312" max="3312" width="57.33203125" style="4" customWidth="1"/>
    <col min="3313" max="3314" width="19.33203125" style="4" customWidth="1"/>
    <col min="3315" max="3315" width="15.6640625" style="4" customWidth="1"/>
    <col min="3316" max="3317" width="3.6640625" style="4" customWidth="1"/>
    <col min="3318" max="3323" width="11.6640625" style="4"/>
    <col min="3324" max="3324" width="58.5546875" style="4" customWidth="1"/>
    <col min="3325" max="3326" width="19.33203125" style="4" customWidth="1"/>
    <col min="3327" max="3327" width="15.6640625" style="4" customWidth="1"/>
    <col min="3328" max="3329" width="3.6640625" style="4" customWidth="1"/>
    <col min="3330" max="3346" width="11.6640625" style="4" customWidth="1"/>
    <col min="3347" max="3351" width="8.6640625" style="4" customWidth="1"/>
    <col min="3352" max="3567" width="9.109375" style="4" customWidth="1"/>
    <col min="3568" max="3568" width="57.33203125" style="4" customWidth="1"/>
    <col min="3569" max="3570" width="19.33203125" style="4" customWidth="1"/>
    <col min="3571" max="3571" width="15.6640625" style="4" customWidth="1"/>
    <col min="3572" max="3573" width="3.6640625" style="4" customWidth="1"/>
    <col min="3574" max="3579" width="11.6640625" style="4"/>
    <col min="3580" max="3580" width="58.5546875" style="4" customWidth="1"/>
    <col min="3581" max="3582" width="19.33203125" style="4" customWidth="1"/>
    <col min="3583" max="3583" width="15.6640625" style="4" customWidth="1"/>
    <col min="3584" max="3585" width="3.6640625" style="4" customWidth="1"/>
    <col min="3586" max="3602" width="11.6640625" style="4" customWidth="1"/>
    <col min="3603" max="3607" width="8.6640625" style="4" customWidth="1"/>
    <col min="3608" max="3823" width="9.109375" style="4" customWidth="1"/>
    <col min="3824" max="3824" width="57.33203125" style="4" customWidth="1"/>
    <col min="3825" max="3826" width="19.33203125" style="4" customWidth="1"/>
    <col min="3827" max="3827" width="15.6640625" style="4" customWidth="1"/>
    <col min="3828" max="3829" width="3.6640625" style="4" customWidth="1"/>
    <col min="3830" max="3835" width="11.6640625" style="4"/>
    <col min="3836" max="3836" width="58.5546875" style="4" customWidth="1"/>
    <col min="3837" max="3838" width="19.33203125" style="4" customWidth="1"/>
    <col min="3839" max="3839" width="15.6640625" style="4" customWidth="1"/>
    <col min="3840" max="3841" width="3.6640625" style="4" customWidth="1"/>
    <col min="3842" max="3858" width="11.6640625" style="4" customWidth="1"/>
    <col min="3859" max="3863" width="8.6640625" style="4" customWidth="1"/>
    <col min="3864" max="4079" width="9.109375" style="4" customWidth="1"/>
    <col min="4080" max="4080" width="57.33203125" style="4" customWidth="1"/>
    <col min="4081" max="4082" width="19.33203125" style="4" customWidth="1"/>
    <col min="4083" max="4083" width="15.6640625" style="4" customWidth="1"/>
    <col min="4084" max="4085" width="3.6640625" style="4" customWidth="1"/>
    <col min="4086" max="4091" width="11.6640625" style="4"/>
    <col min="4092" max="4092" width="58.5546875" style="4" customWidth="1"/>
    <col min="4093" max="4094" width="19.33203125" style="4" customWidth="1"/>
    <col min="4095" max="4095" width="15.6640625" style="4" customWidth="1"/>
    <col min="4096" max="4097" width="3.6640625" style="4" customWidth="1"/>
    <col min="4098" max="4114" width="11.6640625" style="4" customWidth="1"/>
    <col min="4115" max="4119" width="8.6640625" style="4" customWidth="1"/>
    <col min="4120" max="4335" width="9.109375" style="4" customWidth="1"/>
    <col min="4336" max="4336" width="57.33203125" style="4" customWidth="1"/>
    <col min="4337" max="4338" width="19.33203125" style="4" customWidth="1"/>
    <col min="4339" max="4339" width="15.6640625" style="4" customWidth="1"/>
    <col min="4340" max="4341" width="3.6640625" style="4" customWidth="1"/>
    <col min="4342" max="4347" width="11.6640625" style="4"/>
    <col min="4348" max="4348" width="58.5546875" style="4" customWidth="1"/>
    <col min="4349" max="4350" width="19.33203125" style="4" customWidth="1"/>
    <col min="4351" max="4351" width="15.6640625" style="4" customWidth="1"/>
    <col min="4352" max="4353" width="3.6640625" style="4" customWidth="1"/>
    <col min="4354" max="4370" width="11.6640625" style="4" customWidth="1"/>
    <col min="4371" max="4375" width="8.6640625" style="4" customWidth="1"/>
    <col min="4376" max="4591" width="9.109375" style="4" customWidth="1"/>
    <col min="4592" max="4592" width="57.33203125" style="4" customWidth="1"/>
    <col min="4593" max="4594" width="19.33203125" style="4" customWidth="1"/>
    <col min="4595" max="4595" width="15.6640625" style="4" customWidth="1"/>
    <col min="4596" max="4597" width="3.6640625" style="4" customWidth="1"/>
    <col min="4598" max="4603" width="11.6640625" style="4"/>
    <col min="4604" max="4604" width="58.5546875" style="4" customWidth="1"/>
    <col min="4605" max="4606" width="19.33203125" style="4" customWidth="1"/>
    <col min="4607" max="4607" width="15.6640625" style="4" customWidth="1"/>
    <col min="4608" max="4609" width="3.6640625" style="4" customWidth="1"/>
    <col min="4610" max="4626" width="11.6640625" style="4" customWidth="1"/>
    <col min="4627" max="4631" width="8.6640625" style="4" customWidth="1"/>
    <col min="4632" max="4847" width="9.109375" style="4" customWidth="1"/>
    <col min="4848" max="4848" width="57.33203125" style="4" customWidth="1"/>
    <col min="4849" max="4850" width="19.33203125" style="4" customWidth="1"/>
    <col min="4851" max="4851" width="15.6640625" style="4" customWidth="1"/>
    <col min="4852" max="4853" width="3.6640625" style="4" customWidth="1"/>
    <col min="4854" max="4859" width="11.6640625" style="4"/>
    <col min="4860" max="4860" width="58.5546875" style="4" customWidth="1"/>
    <col min="4861" max="4862" width="19.33203125" style="4" customWidth="1"/>
    <col min="4863" max="4863" width="15.6640625" style="4" customWidth="1"/>
    <col min="4864" max="4865" width="3.6640625" style="4" customWidth="1"/>
    <col min="4866" max="4882" width="11.6640625" style="4" customWidth="1"/>
    <col min="4883" max="4887" width="8.6640625" style="4" customWidth="1"/>
    <col min="4888" max="5103" width="9.109375" style="4" customWidth="1"/>
    <col min="5104" max="5104" width="57.33203125" style="4" customWidth="1"/>
    <col min="5105" max="5106" width="19.33203125" style="4" customWidth="1"/>
    <col min="5107" max="5107" width="15.6640625" style="4" customWidth="1"/>
    <col min="5108" max="5109" width="3.6640625" style="4" customWidth="1"/>
    <col min="5110" max="5115" width="11.6640625" style="4"/>
    <col min="5116" max="5116" width="58.5546875" style="4" customWidth="1"/>
    <col min="5117" max="5118" width="19.33203125" style="4" customWidth="1"/>
    <col min="5119" max="5119" width="15.6640625" style="4" customWidth="1"/>
    <col min="5120" max="5121" width="3.6640625" style="4" customWidth="1"/>
    <col min="5122" max="5138" width="11.6640625" style="4" customWidth="1"/>
    <col min="5139" max="5143" width="8.6640625" style="4" customWidth="1"/>
    <col min="5144" max="5359" width="9.109375" style="4" customWidth="1"/>
    <col min="5360" max="5360" width="57.33203125" style="4" customWidth="1"/>
    <col min="5361" max="5362" width="19.33203125" style="4" customWidth="1"/>
    <col min="5363" max="5363" width="15.6640625" style="4" customWidth="1"/>
    <col min="5364" max="5365" width="3.6640625" style="4" customWidth="1"/>
    <col min="5366" max="5371" width="11.6640625" style="4"/>
    <col min="5372" max="5372" width="58.5546875" style="4" customWidth="1"/>
    <col min="5373" max="5374" width="19.33203125" style="4" customWidth="1"/>
    <col min="5375" max="5375" width="15.6640625" style="4" customWidth="1"/>
    <col min="5376" max="5377" width="3.6640625" style="4" customWidth="1"/>
    <col min="5378" max="5394" width="11.6640625" style="4" customWidth="1"/>
    <col min="5395" max="5399" width="8.6640625" style="4" customWidth="1"/>
    <col min="5400" max="5615" width="9.109375" style="4" customWidth="1"/>
    <col min="5616" max="5616" width="57.33203125" style="4" customWidth="1"/>
    <col min="5617" max="5618" width="19.33203125" style="4" customWidth="1"/>
    <col min="5619" max="5619" width="15.6640625" style="4" customWidth="1"/>
    <col min="5620" max="5621" width="3.6640625" style="4" customWidth="1"/>
    <col min="5622" max="5627" width="11.6640625" style="4"/>
    <col min="5628" max="5628" width="58.5546875" style="4" customWidth="1"/>
    <col min="5629" max="5630" width="19.33203125" style="4" customWidth="1"/>
    <col min="5631" max="5631" width="15.6640625" style="4" customWidth="1"/>
    <col min="5632" max="5633" width="3.6640625" style="4" customWidth="1"/>
    <col min="5634" max="5650" width="11.6640625" style="4" customWidth="1"/>
    <col min="5651" max="5655" width="8.6640625" style="4" customWidth="1"/>
    <col min="5656" max="5871" width="9.109375" style="4" customWidth="1"/>
    <col min="5872" max="5872" width="57.33203125" style="4" customWidth="1"/>
    <col min="5873" max="5874" width="19.33203125" style="4" customWidth="1"/>
    <col min="5875" max="5875" width="15.6640625" style="4" customWidth="1"/>
    <col min="5876" max="5877" width="3.6640625" style="4" customWidth="1"/>
    <col min="5878" max="5883" width="11.6640625" style="4"/>
    <col min="5884" max="5884" width="58.5546875" style="4" customWidth="1"/>
    <col min="5885" max="5886" width="19.33203125" style="4" customWidth="1"/>
    <col min="5887" max="5887" width="15.6640625" style="4" customWidth="1"/>
    <col min="5888" max="5889" width="3.6640625" style="4" customWidth="1"/>
    <col min="5890" max="5906" width="11.6640625" style="4" customWidth="1"/>
    <col min="5907" max="5911" width="8.6640625" style="4" customWidth="1"/>
    <col min="5912" max="6127" width="9.109375" style="4" customWidth="1"/>
    <col min="6128" max="6128" width="57.33203125" style="4" customWidth="1"/>
    <col min="6129" max="6130" width="19.33203125" style="4" customWidth="1"/>
    <col min="6131" max="6131" width="15.6640625" style="4" customWidth="1"/>
    <col min="6132" max="6133" width="3.6640625" style="4" customWidth="1"/>
    <col min="6134" max="6139" width="11.6640625" style="4"/>
    <col min="6140" max="6140" width="58.5546875" style="4" customWidth="1"/>
    <col min="6141" max="6142" width="19.33203125" style="4" customWidth="1"/>
    <col min="6143" max="6143" width="15.6640625" style="4" customWidth="1"/>
    <col min="6144" max="6145" width="3.6640625" style="4" customWidth="1"/>
    <col min="6146" max="6162" width="11.6640625" style="4" customWidth="1"/>
    <col min="6163" max="6167" width="8.6640625" style="4" customWidth="1"/>
    <col min="6168" max="6383" width="9.109375" style="4" customWidth="1"/>
    <col min="6384" max="6384" width="57.33203125" style="4" customWidth="1"/>
    <col min="6385" max="6386" width="19.33203125" style="4" customWidth="1"/>
    <col min="6387" max="6387" width="15.6640625" style="4" customWidth="1"/>
    <col min="6388" max="6389" width="3.6640625" style="4" customWidth="1"/>
    <col min="6390" max="6395" width="11.6640625" style="4"/>
    <col min="6396" max="6396" width="58.5546875" style="4" customWidth="1"/>
    <col min="6397" max="6398" width="19.33203125" style="4" customWidth="1"/>
    <col min="6399" max="6399" width="15.6640625" style="4" customWidth="1"/>
    <col min="6400" max="6401" width="3.6640625" style="4" customWidth="1"/>
    <col min="6402" max="6418" width="11.6640625" style="4" customWidth="1"/>
    <col min="6419" max="6423" width="8.6640625" style="4" customWidth="1"/>
    <col min="6424" max="6639" width="9.109375" style="4" customWidth="1"/>
    <col min="6640" max="6640" width="57.33203125" style="4" customWidth="1"/>
    <col min="6641" max="6642" width="19.33203125" style="4" customWidth="1"/>
    <col min="6643" max="6643" width="15.6640625" style="4" customWidth="1"/>
    <col min="6644" max="6645" width="3.6640625" style="4" customWidth="1"/>
    <col min="6646" max="6651" width="11.6640625" style="4"/>
    <col min="6652" max="6652" width="58.5546875" style="4" customWidth="1"/>
    <col min="6653" max="6654" width="19.33203125" style="4" customWidth="1"/>
    <col min="6655" max="6655" width="15.6640625" style="4" customWidth="1"/>
    <col min="6656" max="6657" width="3.6640625" style="4" customWidth="1"/>
    <col min="6658" max="6674" width="11.6640625" style="4" customWidth="1"/>
    <col min="6675" max="6679" width="8.6640625" style="4" customWidth="1"/>
    <col min="6680" max="6895" width="9.109375" style="4" customWidth="1"/>
    <col min="6896" max="6896" width="57.33203125" style="4" customWidth="1"/>
    <col min="6897" max="6898" width="19.33203125" style="4" customWidth="1"/>
    <col min="6899" max="6899" width="15.6640625" style="4" customWidth="1"/>
    <col min="6900" max="6901" width="3.6640625" style="4" customWidth="1"/>
    <col min="6902" max="6907" width="11.6640625" style="4"/>
    <col min="6908" max="6908" width="58.5546875" style="4" customWidth="1"/>
    <col min="6909" max="6910" width="19.33203125" style="4" customWidth="1"/>
    <col min="6911" max="6911" width="15.6640625" style="4" customWidth="1"/>
    <col min="6912" max="6913" width="3.6640625" style="4" customWidth="1"/>
    <col min="6914" max="6930" width="11.6640625" style="4" customWidth="1"/>
    <col min="6931" max="6935" width="8.6640625" style="4" customWidth="1"/>
    <col min="6936" max="7151" width="9.109375" style="4" customWidth="1"/>
    <col min="7152" max="7152" width="57.33203125" style="4" customWidth="1"/>
    <col min="7153" max="7154" width="19.33203125" style="4" customWidth="1"/>
    <col min="7155" max="7155" width="15.6640625" style="4" customWidth="1"/>
    <col min="7156" max="7157" width="3.6640625" style="4" customWidth="1"/>
    <col min="7158" max="7163" width="11.6640625" style="4"/>
    <col min="7164" max="7164" width="58.5546875" style="4" customWidth="1"/>
    <col min="7165" max="7166" width="19.33203125" style="4" customWidth="1"/>
    <col min="7167" max="7167" width="15.6640625" style="4" customWidth="1"/>
    <col min="7168" max="7169" width="3.6640625" style="4" customWidth="1"/>
    <col min="7170" max="7186" width="11.6640625" style="4" customWidth="1"/>
    <col min="7187" max="7191" width="8.6640625" style="4" customWidth="1"/>
    <col min="7192" max="7407" width="9.109375" style="4" customWidth="1"/>
    <col min="7408" max="7408" width="57.33203125" style="4" customWidth="1"/>
    <col min="7409" max="7410" width="19.33203125" style="4" customWidth="1"/>
    <col min="7411" max="7411" width="15.6640625" style="4" customWidth="1"/>
    <col min="7412" max="7413" width="3.6640625" style="4" customWidth="1"/>
    <col min="7414" max="7419" width="11.6640625" style="4"/>
    <col min="7420" max="7420" width="58.5546875" style="4" customWidth="1"/>
    <col min="7421" max="7422" width="19.33203125" style="4" customWidth="1"/>
    <col min="7423" max="7423" width="15.6640625" style="4" customWidth="1"/>
    <col min="7424" max="7425" width="3.6640625" style="4" customWidth="1"/>
    <col min="7426" max="7442" width="11.6640625" style="4" customWidth="1"/>
    <col min="7443" max="7447" width="8.6640625" style="4" customWidth="1"/>
    <col min="7448" max="7663" width="9.109375" style="4" customWidth="1"/>
    <col min="7664" max="7664" width="57.33203125" style="4" customWidth="1"/>
    <col min="7665" max="7666" width="19.33203125" style="4" customWidth="1"/>
    <col min="7667" max="7667" width="15.6640625" style="4" customWidth="1"/>
    <col min="7668" max="7669" width="3.6640625" style="4" customWidth="1"/>
    <col min="7670" max="7675" width="11.6640625" style="4"/>
    <col min="7676" max="7676" width="58.5546875" style="4" customWidth="1"/>
    <col min="7677" max="7678" width="19.33203125" style="4" customWidth="1"/>
    <col min="7679" max="7679" width="15.6640625" style="4" customWidth="1"/>
    <col min="7680" max="7681" width="3.6640625" style="4" customWidth="1"/>
    <col min="7682" max="7698" width="11.6640625" style="4" customWidth="1"/>
    <col min="7699" max="7703" width="8.6640625" style="4" customWidth="1"/>
    <col min="7704" max="7919" width="9.109375" style="4" customWidth="1"/>
    <col min="7920" max="7920" width="57.33203125" style="4" customWidth="1"/>
    <col min="7921" max="7922" width="19.33203125" style="4" customWidth="1"/>
    <col min="7923" max="7923" width="15.6640625" style="4" customWidth="1"/>
    <col min="7924" max="7925" width="3.6640625" style="4" customWidth="1"/>
    <col min="7926" max="7931" width="11.6640625" style="4"/>
    <col min="7932" max="7932" width="58.5546875" style="4" customWidth="1"/>
    <col min="7933" max="7934" width="19.33203125" style="4" customWidth="1"/>
    <col min="7935" max="7935" width="15.6640625" style="4" customWidth="1"/>
    <col min="7936" max="7937" width="3.6640625" style="4" customWidth="1"/>
    <col min="7938" max="7954" width="11.6640625" style="4" customWidth="1"/>
    <col min="7955" max="7959" width="8.6640625" style="4" customWidth="1"/>
    <col min="7960" max="8175" width="9.109375" style="4" customWidth="1"/>
    <col min="8176" max="8176" width="57.33203125" style="4" customWidth="1"/>
    <col min="8177" max="8178" width="19.33203125" style="4" customWidth="1"/>
    <col min="8179" max="8179" width="15.6640625" style="4" customWidth="1"/>
    <col min="8180" max="8181" width="3.6640625" style="4" customWidth="1"/>
    <col min="8182" max="8187" width="11.6640625" style="4"/>
    <col min="8188" max="8188" width="58.5546875" style="4" customWidth="1"/>
    <col min="8189" max="8190" width="19.33203125" style="4" customWidth="1"/>
    <col min="8191" max="8191" width="15.6640625" style="4" customWidth="1"/>
    <col min="8192" max="8193" width="3.6640625" style="4" customWidth="1"/>
    <col min="8194" max="8210" width="11.6640625" style="4" customWidth="1"/>
    <col min="8211" max="8215" width="8.6640625" style="4" customWidth="1"/>
    <col min="8216" max="8431" width="9.109375" style="4" customWidth="1"/>
    <col min="8432" max="8432" width="57.33203125" style="4" customWidth="1"/>
    <col min="8433" max="8434" width="19.33203125" style="4" customWidth="1"/>
    <col min="8435" max="8435" width="15.6640625" style="4" customWidth="1"/>
    <col min="8436" max="8437" width="3.6640625" style="4" customWidth="1"/>
    <col min="8438" max="8443" width="11.6640625" style="4"/>
    <col min="8444" max="8444" width="58.5546875" style="4" customWidth="1"/>
    <col min="8445" max="8446" width="19.33203125" style="4" customWidth="1"/>
    <col min="8447" max="8447" width="15.6640625" style="4" customWidth="1"/>
    <col min="8448" max="8449" width="3.6640625" style="4" customWidth="1"/>
    <col min="8450" max="8466" width="11.6640625" style="4" customWidth="1"/>
    <col min="8467" max="8471" width="8.6640625" style="4" customWidth="1"/>
    <col min="8472" max="8687" width="9.109375" style="4" customWidth="1"/>
    <col min="8688" max="8688" width="57.33203125" style="4" customWidth="1"/>
    <col min="8689" max="8690" width="19.33203125" style="4" customWidth="1"/>
    <col min="8691" max="8691" width="15.6640625" style="4" customWidth="1"/>
    <col min="8692" max="8693" width="3.6640625" style="4" customWidth="1"/>
    <col min="8694" max="8699" width="11.6640625" style="4"/>
    <col min="8700" max="8700" width="58.5546875" style="4" customWidth="1"/>
    <col min="8701" max="8702" width="19.33203125" style="4" customWidth="1"/>
    <col min="8703" max="8703" width="15.6640625" style="4" customWidth="1"/>
    <col min="8704" max="8705" width="3.6640625" style="4" customWidth="1"/>
    <col min="8706" max="8722" width="11.6640625" style="4" customWidth="1"/>
    <col min="8723" max="8727" width="8.6640625" style="4" customWidth="1"/>
    <col min="8728" max="8943" width="9.109375" style="4" customWidth="1"/>
    <col min="8944" max="8944" width="57.33203125" style="4" customWidth="1"/>
    <col min="8945" max="8946" width="19.33203125" style="4" customWidth="1"/>
    <col min="8947" max="8947" width="15.6640625" style="4" customWidth="1"/>
    <col min="8948" max="8949" width="3.6640625" style="4" customWidth="1"/>
    <col min="8950" max="8955" width="11.6640625" style="4"/>
    <col min="8956" max="8956" width="58.5546875" style="4" customWidth="1"/>
    <col min="8957" max="8958" width="19.33203125" style="4" customWidth="1"/>
    <col min="8959" max="8959" width="15.6640625" style="4" customWidth="1"/>
    <col min="8960" max="8961" width="3.6640625" style="4" customWidth="1"/>
    <col min="8962" max="8978" width="11.6640625" style="4" customWidth="1"/>
    <col min="8979" max="8983" width="8.6640625" style="4" customWidth="1"/>
    <col min="8984" max="9199" width="9.109375" style="4" customWidth="1"/>
    <col min="9200" max="9200" width="57.33203125" style="4" customWidth="1"/>
    <col min="9201" max="9202" width="19.33203125" style="4" customWidth="1"/>
    <col min="9203" max="9203" width="15.6640625" style="4" customWidth="1"/>
    <col min="9204" max="9205" width="3.6640625" style="4" customWidth="1"/>
    <col min="9206" max="9211" width="11.6640625" style="4"/>
    <col min="9212" max="9212" width="58.5546875" style="4" customWidth="1"/>
    <col min="9213" max="9214" width="19.33203125" style="4" customWidth="1"/>
    <col min="9215" max="9215" width="15.6640625" style="4" customWidth="1"/>
    <col min="9216" max="9217" width="3.6640625" style="4" customWidth="1"/>
    <col min="9218" max="9234" width="11.6640625" style="4" customWidth="1"/>
    <col min="9235" max="9239" width="8.6640625" style="4" customWidth="1"/>
    <col min="9240" max="9455" width="9.109375" style="4" customWidth="1"/>
    <col min="9456" max="9456" width="57.33203125" style="4" customWidth="1"/>
    <col min="9457" max="9458" width="19.33203125" style="4" customWidth="1"/>
    <col min="9459" max="9459" width="15.6640625" style="4" customWidth="1"/>
    <col min="9460" max="9461" width="3.6640625" style="4" customWidth="1"/>
    <col min="9462" max="9467" width="11.6640625" style="4"/>
    <col min="9468" max="9468" width="58.5546875" style="4" customWidth="1"/>
    <col min="9469" max="9470" width="19.33203125" style="4" customWidth="1"/>
    <col min="9471" max="9471" width="15.6640625" style="4" customWidth="1"/>
    <col min="9472" max="9473" width="3.6640625" style="4" customWidth="1"/>
    <col min="9474" max="9490" width="11.6640625" style="4" customWidth="1"/>
    <col min="9491" max="9495" width="8.6640625" style="4" customWidth="1"/>
    <col min="9496" max="9711" width="9.109375" style="4" customWidth="1"/>
    <col min="9712" max="9712" width="57.33203125" style="4" customWidth="1"/>
    <col min="9713" max="9714" width="19.33203125" style="4" customWidth="1"/>
    <col min="9715" max="9715" width="15.6640625" style="4" customWidth="1"/>
    <col min="9716" max="9717" width="3.6640625" style="4" customWidth="1"/>
    <col min="9718" max="9723" width="11.6640625" style="4"/>
    <col min="9724" max="9724" width="58.5546875" style="4" customWidth="1"/>
    <col min="9725" max="9726" width="19.33203125" style="4" customWidth="1"/>
    <col min="9727" max="9727" width="15.6640625" style="4" customWidth="1"/>
    <col min="9728" max="9729" width="3.6640625" style="4" customWidth="1"/>
    <col min="9730" max="9746" width="11.6640625" style="4" customWidth="1"/>
    <col min="9747" max="9751" width="8.6640625" style="4" customWidth="1"/>
    <col min="9752" max="9967" width="9.109375" style="4" customWidth="1"/>
    <col min="9968" max="9968" width="57.33203125" style="4" customWidth="1"/>
    <col min="9969" max="9970" width="19.33203125" style="4" customWidth="1"/>
    <col min="9971" max="9971" width="15.6640625" style="4" customWidth="1"/>
    <col min="9972" max="9973" width="3.6640625" style="4" customWidth="1"/>
    <col min="9974" max="9979" width="11.6640625" style="4"/>
    <col min="9980" max="9980" width="58.5546875" style="4" customWidth="1"/>
    <col min="9981" max="9982" width="19.33203125" style="4" customWidth="1"/>
    <col min="9983" max="9983" width="15.6640625" style="4" customWidth="1"/>
    <col min="9984" max="9985" width="3.6640625" style="4" customWidth="1"/>
    <col min="9986" max="10002" width="11.6640625" style="4" customWidth="1"/>
    <col min="10003" max="10007" width="8.6640625" style="4" customWidth="1"/>
    <col min="10008" max="10223" width="9.109375" style="4" customWidth="1"/>
    <col min="10224" max="10224" width="57.33203125" style="4" customWidth="1"/>
    <col min="10225" max="10226" width="19.33203125" style="4" customWidth="1"/>
    <col min="10227" max="10227" width="15.6640625" style="4" customWidth="1"/>
    <col min="10228" max="10229" width="3.6640625" style="4" customWidth="1"/>
    <col min="10230" max="10235" width="11.6640625" style="4"/>
    <col min="10236" max="10236" width="58.5546875" style="4" customWidth="1"/>
    <col min="10237" max="10238" width="19.33203125" style="4" customWidth="1"/>
    <col min="10239" max="10239" width="15.6640625" style="4" customWidth="1"/>
    <col min="10240" max="10241" width="3.6640625" style="4" customWidth="1"/>
    <col min="10242" max="10258" width="11.6640625" style="4" customWidth="1"/>
    <col min="10259" max="10263" width="8.6640625" style="4" customWidth="1"/>
    <col min="10264" max="10479" width="9.109375" style="4" customWidth="1"/>
    <col min="10480" max="10480" width="57.33203125" style="4" customWidth="1"/>
    <col min="10481" max="10482" width="19.33203125" style="4" customWidth="1"/>
    <col min="10483" max="10483" width="15.6640625" style="4" customWidth="1"/>
    <col min="10484" max="10485" width="3.6640625" style="4" customWidth="1"/>
    <col min="10486" max="10491" width="11.6640625" style="4"/>
    <col min="10492" max="10492" width="58.5546875" style="4" customWidth="1"/>
    <col min="10493" max="10494" width="19.33203125" style="4" customWidth="1"/>
    <col min="10495" max="10495" width="15.6640625" style="4" customWidth="1"/>
    <col min="10496" max="10497" width="3.6640625" style="4" customWidth="1"/>
    <col min="10498" max="10514" width="11.6640625" style="4" customWidth="1"/>
    <col min="10515" max="10519" width="8.6640625" style="4" customWidth="1"/>
    <col min="10520" max="10735" width="9.109375" style="4" customWidth="1"/>
    <col min="10736" max="10736" width="57.33203125" style="4" customWidth="1"/>
    <col min="10737" max="10738" width="19.33203125" style="4" customWidth="1"/>
    <col min="10739" max="10739" width="15.6640625" style="4" customWidth="1"/>
    <col min="10740" max="10741" width="3.6640625" style="4" customWidth="1"/>
    <col min="10742" max="10747" width="11.6640625" style="4"/>
    <col min="10748" max="10748" width="58.5546875" style="4" customWidth="1"/>
    <col min="10749" max="10750" width="19.33203125" style="4" customWidth="1"/>
    <col min="10751" max="10751" width="15.6640625" style="4" customWidth="1"/>
    <col min="10752" max="10753" width="3.6640625" style="4" customWidth="1"/>
    <col min="10754" max="10770" width="11.6640625" style="4" customWidth="1"/>
    <col min="10771" max="10775" width="8.6640625" style="4" customWidth="1"/>
    <col min="10776" max="10991" width="9.109375" style="4" customWidth="1"/>
    <col min="10992" max="10992" width="57.33203125" style="4" customWidth="1"/>
    <col min="10993" max="10994" width="19.33203125" style="4" customWidth="1"/>
    <col min="10995" max="10995" width="15.6640625" style="4" customWidth="1"/>
    <col min="10996" max="10997" width="3.6640625" style="4" customWidth="1"/>
    <col min="10998" max="11003" width="11.6640625" style="4"/>
    <col min="11004" max="11004" width="58.5546875" style="4" customWidth="1"/>
    <col min="11005" max="11006" width="19.33203125" style="4" customWidth="1"/>
    <col min="11007" max="11007" width="15.6640625" style="4" customWidth="1"/>
    <col min="11008" max="11009" width="3.6640625" style="4" customWidth="1"/>
    <col min="11010" max="11026" width="11.6640625" style="4" customWidth="1"/>
    <col min="11027" max="11031" width="8.6640625" style="4" customWidth="1"/>
    <col min="11032" max="11247" width="9.109375" style="4" customWidth="1"/>
    <col min="11248" max="11248" width="57.33203125" style="4" customWidth="1"/>
    <col min="11249" max="11250" width="19.33203125" style="4" customWidth="1"/>
    <col min="11251" max="11251" width="15.6640625" style="4" customWidth="1"/>
    <col min="11252" max="11253" width="3.6640625" style="4" customWidth="1"/>
    <col min="11254" max="11259" width="11.6640625" style="4"/>
    <col min="11260" max="11260" width="58.5546875" style="4" customWidth="1"/>
    <col min="11261" max="11262" width="19.33203125" style="4" customWidth="1"/>
    <col min="11263" max="11263" width="15.6640625" style="4" customWidth="1"/>
    <col min="11264" max="11265" width="3.6640625" style="4" customWidth="1"/>
    <col min="11266" max="11282" width="11.6640625" style="4" customWidth="1"/>
    <col min="11283" max="11287" width="8.6640625" style="4" customWidth="1"/>
    <col min="11288" max="11503" width="9.109375" style="4" customWidth="1"/>
    <col min="11504" max="11504" width="57.33203125" style="4" customWidth="1"/>
    <col min="11505" max="11506" width="19.33203125" style="4" customWidth="1"/>
    <col min="11507" max="11507" width="15.6640625" style="4" customWidth="1"/>
    <col min="11508" max="11509" width="3.6640625" style="4" customWidth="1"/>
    <col min="11510" max="11515" width="11.6640625" style="4"/>
    <col min="11516" max="11516" width="58.5546875" style="4" customWidth="1"/>
    <col min="11517" max="11518" width="19.33203125" style="4" customWidth="1"/>
    <col min="11519" max="11519" width="15.6640625" style="4" customWidth="1"/>
    <col min="11520" max="11521" width="3.6640625" style="4" customWidth="1"/>
    <col min="11522" max="11538" width="11.6640625" style="4" customWidth="1"/>
    <col min="11539" max="11543" width="8.6640625" style="4" customWidth="1"/>
    <col min="11544" max="11759" width="9.109375" style="4" customWidth="1"/>
    <col min="11760" max="11760" width="57.33203125" style="4" customWidth="1"/>
    <col min="11761" max="11762" width="19.33203125" style="4" customWidth="1"/>
    <col min="11763" max="11763" width="15.6640625" style="4" customWidth="1"/>
    <col min="11764" max="11765" width="3.6640625" style="4" customWidth="1"/>
    <col min="11766" max="11771" width="11.6640625" style="4"/>
    <col min="11772" max="11772" width="58.5546875" style="4" customWidth="1"/>
    <col min="11773" max="11774" width="19.33203125" style="4" customWidth="1"/>
    <col min="11775" max="11775" width="15.6640625" style="4" customWidth="1"/>
    <col min="11776" max="11777" width="3.6640625" style="4" customWidth="1"/>
    <col min="11778" max="11794" width="11.6640625" style="4" customWidth="1"/>
    <col min="11795" max="11799" width="8.6640625" style="4" customWidth="1"/>
    <col min="11800" max="12015" width="9.109375" style="4" customWidth="1"/>
    <col min="12016" max="12016" width="57.33203125" style="4" customWidth="1"/>
    <col min="12017" max="12018" width="19.33203125" style="4" customWidth="1"/>
    <col min="12019" max="12019" width="15.6640625" style="4" customWidth="1"/>
    <col min="12020" max="12021" width="3.6640625" style="4" customWidth="1"/>
    <col min="12022" max="12027" width="11.6640625" style="4"/>
    <col min="12028" max="12028" width="58.5546875" style="4" customWidth="1"/>
    <col min="12029" max="12030" width="19.33203125" style="4" customWidth="1"/>
    <col min="12031" max="12031" width="15.6640625" style="4" customWidth="1"/>
    <col min="12032" max="12033" width="3.6640625" style="4" customWidth="1"/>
    <col min="12034" max="12050" width="11.6640625" style="4" customWidth="1"/>
    <col min="12051" max="12055" width="8.6640625" style="4" customWidth="1"/>
    <col min="12056" max="12271" width="9.109375" style="4" customWidth="1"/>
    <col min="12272" max="12272" width="57.33203125" style="4" customWidth="1"/>
    <col min="12273" max="12274" width="19.33203125" style="4" customWidth="1"/>
    <col min="12275" max="12275" width="15.6640625" style="4" customWidth="1"/>
    <col min="12276" max="12277" width="3.6640625" style="4" customWidth="1"/>
    <col min="12278" max="12283" width="11.6640625" style="4"/>
    <col min="12284" max="12284" width="58.5546875" style="4" customWidth="1"/>
    <col min="12285" max="12286" width="19.33203125" style="4" customWidth="1"/>
    <col min="12287" max="12287" width="15.6640625" style="4" customWidth="1"/>
    <col min="12288" max="12289" width="3.6640625" style="4" customWidth="1"/>
    <col min="12290" max="12306" width="11.6640625" style="4" customWidth="1"/>
    <col min="12307" max="12311" width="8.6640625" style="4" customWidth="1"/>
    <col min="12312" max="12527" width="9.109375" style="4" customWidth="1"/>
    <col min="12528" max="12528" width="57.33203125" style="4" customWidth="1"/>
    <col min="12529" max="12530" width="19.33203125" style="4" customWidth="1"/>
    <col min="12531" max="12531" width="15.6640625" style="4" customWidth="1"/>
    <col min="12532" max="12533" width="3.6640625" style="4" customWidth="1"/>
    <col min="12534" max="12539" width="11.6640625" style="4"/>
    <col min="12540" max="12540" width="58.5546875" style="4" customWidth="1"/>
    <col min="12541" max="12542" width="19.33203125" style="4" customWidth="1"/>
    <col min="12543" max="12543" width="15.6640625" style="4" customWidth="1"/>
    <col min="12544" max="12545" width="3.6640625" style="4" customWidth="1"/>
    <col min="12546" max="12562" width="11.6640625" style="4" customWidth="1"/>
    <col min="12563" max="12567" width="8.6640625" style="4" customWidth="1"/>
    <col min="12568" max="12783" width="9.109375" style="4" customWidth="1"/>
    <col min="12784" max="12784" width="57.33203125" style="4" customWidth="1"/>
    <col min="12785" max="12786" width="19.33203125" style="4" customWidth="1"/>
    <col min="12787" max="12787" width="15.6640625" style="4" customWidth="1"/>
    <col min="12788" max="12789" width="3.6640625" style="4" customWidth="1"/>
    <col min="12790" max="12795" width="11.6640625" style="4"/>
    <col min="12796" max="12796" width="58.5546875" style="4" customWidth="1"/>
    <col min="12797" max="12798" width="19.33203125" style="4" customWidth="1"/>
    <col min="12799" max="12799" width="15.6640625" style="4" customWidth="1"/>
    <col min="12800" max="12801" width="3.6640625" style="4" customWidth="1"/>
    <col min="12802" max="12818" width="11.6640625" style="4" customWidth="1"/>
    <col min="12819" max="12823" width="8.6640625" style="4" customWidth="1"/>
    <col min="12824" max="13039" width="9.109375" style="4" customWidth="1"/>
    <col min="13040" max="13040" width="57.33203125" style="4" customWidth="1"/>
    <col min="13041" max="13042" width="19.33203125" style="4" customWidth="1"/>
    <col min="13043" max="13043" width="15.6640625" style="4" customWidth="1"/>
    <col min="13044" max="13045" width="3.6640625" style="4" customWidth="1"/>
    <col min="13046" max="13051" width="11.6640625" style="4"/>
    <col min="13052" max="13052" width="58.5546875" style="4" customWidth="1"/>
    <col min="13053" max="13054" width="19.33203125" style="4" customWidth="1"/>
    <col min="13055" max="13055" width="15.6640625" style="4" customWidth="1"/>
    <col min="13056" max="13057" width="3.6640625" style="4" customWidth="1"/>
    <col min="13058" max="13074" width="11.6640625" style="4" customWidth="1"/>
    <col min="13075" max="13079" width="8.6640625" style="4" customWidth="1"/>
    <col min="13080" max="13295" width="9.109375" style="4" customWidth="1"/>
    <col min="13296" max="13296" width="57.33203125" style="4" customWidth="1"/>
    <col min="13297" max="13298" width="19.33203125" style="4" customWidth="1"/>
    <col min="13299" max="13299" width="15.6640625" style="4" customWidth="1"/>
    <col min="13300" max="13301" width="3.6640625" style="4" customWidth="1"/>
    <col min="13302" max="13307" width="11.6640625" style="4"/>
    <col min="13308" max="13308" width="58.5546875" style="4" customWidth="1"/>
    <col min="13309" max="13310" width="19.33203125" style="4" customWidth="1"/>
    <col min="13311" max="13311" width="15.6640625" style="4" customWidth="1"/>
    <col min="13312" max="13313" width="3.6640625" style="4" customWidth="1"/>
    <col min="13314" max="13330" width="11.6640625" style="4" customWidth="1"/>
    <col min="13331" max="13335" width="8.6640625" style="4" customWidth="1"/>
    <col min="13336" max="13551" width="9.109375" style="4" customWidth="1"/>
    <col min="13552" max="13552" width="57.33203125" style="4" customWidth="1"/>
    <col min="13553" max="13554" width="19.33203125" style="4" customWidth="1"/>
    <col min="13555" max="13555" width="15.6640625" style="4" customWidth="1"/>
    <col min="13556" max="13557" width="3.6640625" style="4" customWidth="1"/>
    <col min="13558" max="13563" width="11.6640625" style="4"/>
    <col min="13564" max="13564" width="58.5546875" style="4" customWidth="1"/>
    <col min="13565" max="13566" width="19.33203125" style="4" customWidth="1"/>
    <col min="13567" max="13567" width="15.6640625" style="4" customWidth="1"/>
    <col min="13568" max="13569" width="3.6640625" style="4" customWidth="1"/>
    <col min="13570" max="13586" width="11.6640625" style="4" customWidth="1"/>
    <col min="13587" max="13591" width="8.6640625" style="4" customWidth="1"/>
    <col min="13592" max="13807" width="9.109375" style="4" customWidth="1"/>
    <col min="13808" max="13808" width="57.33203125" style="4" customWidth="1"/>
    <col min="13809" max="13810" width="19.33203125" style="4" customWidth="1"/>
    <col min="13811" max="13811" width="15.6640625" style="4" customWidth="1"/>
    <col min="13812" max="13813" width="3.6640625" style="4" customWidth="1"/>
    <col min="13814" max="13819" width="11.6640625" style="4"/>
    <col min="13820" max="13820" width="58.5546875" style="4" customWidth="1"/>
    <col min="13821" max="13822" width="19.33203125" style="4" customWidth="1"/>
    <col min="13823" max="13823" width="15.6640625" style="4" customWidth="1"/>
    <col min="13824" max="13825" width="3.6640625" style="4" customWidth="1"/>
    <col min="13826" max="13842" width="11.6640625" style="4" customWidth="1"/>
    <col min="13843" max="13847" width="8.6640625" style="4" customWidth="1"/>
    <col min="13848" max="14063" width="9.109375" style="4" customWidth="1"/>
    <col min="14064" max="14064" width="57.33203125" style="4" customWidth="1"/>
    <col min="14065" max="14066" width="19.33203125" style="4" customWidth="1"/>
    <col min="14067" max="14067" width="15.6640625" style="4" customWidth="1"/>
    <col min="14068" max="14069" width="3.6640625" style="4" customWidth="1"/>
    <col min="14070" max="14075" width="11.6640625" style="4"/>
    <col min="14076" max="14076" width="58.5546875" style="4" customWidth="1"/>
    <col min="14077" max="14078" width="19.33203125" style="4" customWidth="1"/>
    <col min="14079" max="14079" width="15.6640625" style="4" customWidth="1"/>
    <col min="14080" max="14081" width="3.6640625" style="4" customWidth="1"/>
    <col min="14082" max="14098" width="11.6640625" style="4" customWidth="1"/>
    <col min="14099" max="14103" width="8.6640625" style="4" customWidth="1"/>
    <col min="14104" max="14319" width="9.109375" style="4" customWidth="1"/>
    <col min="14320" max="14320" width="57.33203125" style="4" customWidth="1"/>
    <col min="14321" max="14322" width="19.33203125" style="4" customWidth="1"/>
    <col min="14323" max="14323" width="15.6640625" style="4" customWidth="1"/>
    <col min="14324" max="14325" width="3.6640625" style="4" customWidth="1"/>
    <col min="14326" max="14331" width="11.6640625" style="4"/>
    <col min="14332" max="14332" width="58.5546875" style="4" customWidth="1"/>
    <col min="14333" max="14334" width="19.33203125" style="4" customWidth="1"/>
    <col min="14335" max="14335" width="15.6640625" style="4" customWidth="1"/>
    <col min="14336" max="14337" width="3.6640625" style="4" customWidth="1"/>
    <col min="14338" max="14354" width="11.6640625" style="4" customWidth="1"/>
    <col min="14355" max="14359" width="8.6640625" style="4" customWidth="1"/>
    <col min="14360" max="14575" width="9.109375" style="4" customWidth="1"/>
    <col min="14576" max="14576" width="57.33203125" style="4" customWidth="1"/>
    <col min="14577" max="14578" width="19.33203125" style="4" customWidth="1"/>
    <col min="14579" max="14579" width="15.6640625" style="4" customWidth="1"/>
    <col min="14580" max="14581" width="3.6640625" style="4" customWidth="1"/>
    <col min="14582" max="14587" width="11.6640625" style="4"/>
    <col min="14588" max="14588" width="58.5546875" style="4" customWidth="1"/>
    <col min="14589" max="14590" width="19.33203125" style="4" customWidth="1"/>
    <col min="14591" max="14591" width="15.6640625" style="4" customWidth="1"/>
    <col min="14592" max="14593" width="3.6640625" style="4" customWidth="1"/>
    <col min="14594" max="14610" width="11.6640625" style="4" customWidth="1"/>
    <col min="14611" max="14615" width="8.6640625" style="4" customWidth="1"/>
    <col min="14616" max="14831" width="9.109375" style="4" customWidth="1"/>
    <col min="14832" max="14832" width="57.33203125" style="4" customWidth="1"/>
    <col min="14833" max="14834" width="19.33203125" style="4" customWidth="1"/>
    <col min="14835" max="14835" width="15.6640625" style="4" customWidth="1"/>
    <col min="14836" max="14837" width="3.6640625" style="4" customWidth="1"/>
    <col min="14838" max="14843" width="11.6640625" style="4"/>
    <col min="14844" max="14844" width="58.5546875" style="4" customWidth="1"/>
    <col min="14845" max="14846" width="19.33203125" style="4" customWidth="1"/>
    <col min="14847" max="14847" width="15.6640625" style="4" customWidth="1"/>
    <col min="14848" max="14849" width="3.6640625" style="4" customWidth="1"/>
    <col min="14850" max="14866" width="11.6640625" style="4" customWidth="1"/>
    <col min="14867" max="14871" width="8.6640625" style="4" customWidth="1"/>
    <col min="14872" max="15087" width="9.109375" style="4" customWidth="1"/>
    <col min="15088" max="15088" width="57.33203125" style="4" customWidth="1"/>
    <col min="15089" max="15090" width="19.33203125" style="4" customWidth="1"/>
    <col min="15091" max="15091" width="15.6640625" style="4" customWidth="1"/>
    <col min="15092" max="15093" width="3.6640625" style="4" customWidth="1"/>
    <col min="15094" max="15099" width="11.6640625" style="4"/>
    <col min="15100" max="15100" width="58.5546875" style="4" customWidth="1"/>
    <col min="15101" max="15102" width="19.33203125" style="4" customWidth="1"/>
    <col min="15103" max="15103" width="15.6640625" style="4" customWidth="1"/>
    <col min="15104" max="15105" width="3.6640625" style="4" customWidth="1"/>
    <col min="15106" max="15122" width="11.6640625" style="4" customWidth="1"/>
    <col min="15123" max="15127" width="8.6640625" style="4" customWidth="1"/>
    <col min="15128" max="15343" width="9.109375" style="4" customWidth="1"/>
    <col min="15344" max="15344" width="57.33203125" style="4" customWidth="1"/>
    <col min="15345" max="15346" width="19.33203125" style="4" customWidth="1"/>
    <col min="15347" max="15347" width="15.6640625" style="4" customWidth="1"/>
    <col min="15348" max="15349" width="3.6640625" style="4" customWidth="1"/>
    <col min="15350" max="15355" width="11.6640625" style="4"/>
    <col min="15356" max="15356" width="58.5546875" style="4" customWidth="1"/>
    <col min="15357" max="15358" width="19.33203125" style="4" customWidth="1"/>
    <col min="15359" max="15359" width="15.6640625" style="4" customWidth="1"/>
    <col min="15360" max="15361" width="3.6640625" style="4" customWidth="1"/>
    <col min="15362" max="15378" width="11.6640625" style="4" customWidth="1"/>
    <col min="15379" max="15383" width="8.6640625" style="4" customWidth="1"/>
    <col min="15384" max="15599" width="9.109375" style="4" customWidth="1"/>
    <col min="15600" max="15600" width="57.33203125" style="4" customWidth="1"/>
    <col min="15601" max="15602" width="19.33203125" style="4" customWidth="1"/>
    <col min="15603" max="15603" width="15.6640625" style="4" customWidth="1"/>
    <col min="15604" max="15605" width="3.6640625" style="4" customWidth="1"/>
    <col min="15606" max="15611" width="11.6640625" style="4"/>
    <col min="15612" max="15612" width="58.5546875" style="4" customWidth="1"/>
    <col min="15613" max="15614" width="19.33203125" style="4" customWidth="1"/>
    <col min="15615" max="15615" width="15.6640625" style="4" customWidth="1"/>
    <col min="15616" max="15617" width="3.6640625" style="4" customWidth="1"/>
    <col min="15618" max="15634" width="11.6640625" style="4" customWidth="1"/>
    <col min="15635" max="15639" width="8.6640625" style="4" customWidth="1"/>
    <col min="15640" max="15855" width="9.109375" style="4" customWidth="1"/>
    <col min="15856" max="15856" width="57.33203125" style="4" customWidth="1"/>
    <col min="15857" max="15858" width="19.33203125" style="4" customWidth="1"/>
    <col min="15859" max="15859" width="15.6640625" style="4" customWidth="1"/>
    <col min="15860" max="15861" width="3.6640625" style="4" customWidth="1"/>
    <col min="15862" max="15867" width="11.6640625" style="4"/>
    <col min="15868" max="15868" width="58.5546875" style="4" customWidth="1"/>
    <col min="15869" max="15870" width="19.33203125" style="4" customWidth="1"/>
    <col min="15871" max="15871" width="15.6640625" style="4" customWidth="1"/>
    <col min="15872" max="15873" width="3.6640625" style="4" customWidth="1"/>
    <col min="15874" max="15890" width="11.6640625" style="4" customWidth="1"/>
    <col min="15891" max="15895" width="8.6640625" style="4" customWidth="1"/>
    <col min="15896" max="16111" width="9.109375" style="4" customWidth="1"/>
    <col min="16112" max="16112" width="57.33203125" style="4" customWidth="1"/>
    <col min="16113" max="16114" width="19.33203125" style="4" customWidth="1"/>
    <col min="16115" max="16115" width="15.6640625" style="4" customWidth="1"/>
    <col min="16116" max="16117" width="3.6640625" style="4" customWidth="1"/>
    <col min="16118" max="16123" width="11.6640625" style="4"/>
    <col min="16124" max="16124" width="58.5546875" style="4" customWidth="1"/>
    <col min="16125" max="16126" width="19.33203125" style="4" customWidth="1"/>
    <col min="16127" max="16127" width="15.6640625" style="4" customWidth="1"/>
    <col min="16128" max="16129" width="3.6640625" style="4" customWidth="1"/>
    <col min="16130" max="16146" width="11.6640625" style="4" customWidth="1"/>
    <col min="16147" max="16151" width="8.6640625" style="4" customWidth="1"/>
    <col min="16152" max="16367" width="9.109375" style="4" customWidth="1"/>
    <col min="16368" max="16368" width="57.33203125" style="4" customWidth="1"/>
    <col min="16369" max="16370" width="19.33203125" style="4" customWidth="1"/>
    <col min="16371" max="16371" width="15.6640625" style="4" customWidth="1"/>
    <col min="16372" max="16373" width="3.6640625" style="4" customWidth="1"/>
    <col min="16374" max="16384" width="11.6640625" style="4"/>
  </cols>
  <sheetData>
    <row r="1" spans="1:23" ht="15.6" x14ac:dyDescent="0.3">
      <c r="A1" s="5" t="s">
        <v>0</v>
      </c>
      <c r="E1" s="4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4"/>
      <c r="T1" s="4"/>
      <c r="U1" s="4"/>
      <c r="V1" s="4"/>
      <c r="W1" s="4"/>
    </row>
    <row r="2" spans="1:23" ht="15.6" x14ac:dyDescent="0.3">
      <c r="A2" s="5" t="s">
        <v>1</v>
      </c>
      <c r="B2" s="6"/>
      <c r="E2" s="4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4"/>
      <c r="W2" s="4"/>
    </row>
    <row r="3" spans="1:23" ht="15.6" x14ac:dyDescent="0.3">
      <c r="A3" s="5"/>
      <c r="B3" s="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8.600000000000001" customHeight="1" x14ac:dyDescent="0.3">
      <c r="A4" s="5" t="s">
        <v>78</v>
      </c>
      <c r="C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8.600000000000001" customHeight="1" x14ac:dyDescent="0.3">
      <c r="A5" s="5" t="s">
        <v>2</v>
      </c>
      <c r="C5" s="7"/>
      <c r="D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8.600000000000001" customHeight="1" x14ac:dyDescent="0.3">
      <c r="A6" s="7"/>
      <c r="B6" s="7"/>
      <c r="C6" s="41" t="s">
        <v>3</v>
      </c>
      <c r="D6" s="41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6" x14ac:dyDescent="0.3">
      <c r="A7" s="34" t="s">
        <v>4</v>
      </c>
      <c r="B7" s="34" t="s">
        <v>5</v>
      </c>
      <c r="C7" s="34" t="s">
        <v>6</v>
      </c>
      <c r="D7" s="34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8" customHeight="1" x14ac:dyDescent="0.3">
      <c r="A8" s="9"/>
      <c r="B8" s="35" t="s">
        <v>8</v>
      </c>
      <c r="C8" s="35" t="s">
        <v>9</v>
      </c>
      <c r="D8" s="9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x14ac:dyDescent="0.3">
      <c r="A9" s="11">
        <v>1</v>
      </c>
      <c r="B9" s="11">
        <v>2</v>
      </c>
      <c r="C9" s="10">
        <v>3</v>
      </c>
      <c r="D9" s="11">
        <v>4</v>
      </c>
      <c r="E9" s="4"/>
      <c r="F9" s="4"/>
      <c r="G9" s="4"/>
      <c r="H9" s="4"/>
      <c r="I9" s="2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x14ac:dyDescent="0.3">
      <c r="A10" s="7"/>
      <c r="B10" s="7"/>
      <c r="C10" s="12"/>
      <c r="D10" s="7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5.6" x14ac:dyDescent="0.3">
      <c r="A11" s="13" t="s">
        <v>10</v>
      </c>
      <c r="B11" s="3">
        <f>B13+B15</f>
        <v>18252106</v>
      </c>
      <c r="C11" s="3">
        <f>C13+C15</f>
        <v>18479674</v>
      </c>
      <c r="D11" s="3">
        <f>B11-C11</f>
        <v>-227568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5.6" x14ac:dyDescent="0.3">
      <c r="A12" s="13"/>
      <c r="B12" s="3"/>
      <c r="C12" s="3"/>
      <c r="D12" s="3"/>
      <c r="E12" s="4"/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  <c r="T12" s="4"/>
      <c r="U12" s="4"/>
      <c r="V12" s="4"/>
      <c r="W12" s="4"/>
    </row>
    <row r="13" spans="1:23" x14ac:dyDescent="0.3">
      <c r="A13" s="4" t="s">
        <v>11</v>
      </c>
      <c r="B13" s="2">
        <f>B19+B37+B80</f>
        <v>11449883</v>
      </c>
      <c r="C13" s="2">
        <f>C19+C37+C80</f>
        <v>6363167</v>
      </c>
      <c r="D13" s="2">
        <f>B13-C13</f>
        <v>5086716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x14ac:dyDescent="0.3">
      <c r="A14" s="14"/>
      <c r="B14" s="2"/>
      <c r="C14" s="2"/>
      <c r="D14" s="2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"/>
      <c r="T14" s="4"/>
      <c r="U14" s="4"/>
      <c r="V14" s="4"/>
      <c r="W14" s="4"/>
    </row>
    <row r="15" spans="1:23" ht="15.6" x14ac:dyDescent="0.3">
      <c r="A15" s="15" t="s">
        <v>35</v>
      </c>
      <c r="B15" s="2">
        <f>B21+B39+B82+B102</f>
        <v>6802223</v>
      </c>
      <c r="C15" s="2">
        <f>C21+C39+C82+C102</f>
        <v>12116507</v>
      </c>
      <c r="D15" s="2">
        <f>B15-C15</f>
        <v>-5314284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6" x14ac:dyDescent="0.3">
      <c r="B16" s="3"/>
      <c r="C16" s="3"/>
      <c r="D16" s="3"/>
      <c r="E16" s="4"/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"/>
      <c r="T16" s="4"/>
      <c r="U16" s="4"/>
      <c r="V16" s="4"/>
      <c r="W16" s="4"/>
    </row>
    <row r="17" spans="1:23" ht="15.6" x14ac:dyDescent="0.3">
      <c r="A17" s="15" t="s">
        <v>12</v>
      </c>
      <c r="B17" s="3">
        <f>B19+B21</f>
        <v>12588158</v>
      </c>
      <c r="C17" s="3">
        <f>C19+C21</f>
        <v>10076564</v>
      </c>
      <c r="D17" s="3">
        <f>B17-C17</f>
        <v>2511594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6" x14ac:dyDescent="0.3">
      <c r="A18" s="14"/>
      <c r="B18" s="3"/>
      <c r="C18" s="3"/>
      <c r="D18" s="3"/>
      <c r="E18" s="4"/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4"/>
      <c r="T18" s="4"/>
      <c r="U18" s="4"/>
      <c r="V18" s="4"/>
      <c r="W18" s="4"/>
    </row>
    <row r="19" spans="1:23" x14ac:dyDescent="0.3">
      <c r="A19" s="4" t="s">
        <v>13</v>
      </c>
      <c r="B19" s="2">
        <f>B25</f>
        <v>10817262</v>
      </c>
      <c r="C19" s="2">
        <f>C31</f>
        <v>1876085</v>
      </c>
      <c r="D19" s="2">
        <f>B19-C19</f>
        <v>8941177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x14ac:dyDescent="0.3">
      <c r="A20" s="14"/>
      <c r="B20" s="2"/>
      <c r="C20" s="2"/>
      <c r="D20" s="2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"/>
      <c r="T20" s="4"/>
      <c r="U20" s="4"/>
      <c r="V20" s="4"/>
      <c r="W20" s="4"/>
    </row>
    <row r="21" spans="1:23" ht="15.6" x14ac:dyDescent="0.3">
      <c r="A21" s="15" t="s">
        <v>36</v>
      </c>
      <c r="B21" s="2">
        <f>B27</f>
        <v>1770896</v>
      </c>
      <c r="C21" s="2">
        <f>C33</f>
        <v>8200479</v>
      </c>
      <c r="D21" s="2">
        <f>B21-C21</f>
        <v>-6429583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.6" x14ac:dyDescent="0.3">
      <c r="A22" s="14"/>
      <c r="B22" s="3"/>
      <c r="C22" s="3"/>
      <c r="D22" s="3"/>
      <c r="E22" s="4"/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4"/>
      <c r="T22" s="4"/>
      <c r="U22" s="4"/>
      <c r="V22" s="4"/>
      <c r="W22" s="4"/>
    </row>
    <row r="23" spans="1:23" ht="15.6" x14ac:dyDescent="0.3">
      <c r="A23" s="15" t="s">
        <v>45</v>
      </c>
      <c r="B23" s="3">
        <f>B25+B27</f>
        <v>12588158</v>
      </c>
      <c r="C23" s="3"/>
      <c r="D23" s="3">
        <f>B23-C23</f>
        <v>12588158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.6" x14ac:dyDescent="0.3">
      <c r="B24" s="3"/>
      <c r="C24" s="3"/>
      <c r="D24" s="3"/>
      <c r="E24" s="4"/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4"/>
      <c r="T24" s="4"/>
      <c r="U24" s="4"/>
      <c r="V24" s="4"/>
      <c r="W24" s="4"/>
    </row>
    <row r="25" spans="1:23" x14ac:dyDescent="0.3">
      <c r="A25" s="4" t="s">
        <v>13</v>
      </c>
      <c r="B25" s="2">
        <v>10817262</v>
      </c>
      <c r="C25" s="2"/>
      <c r="D25" s="2">
        <f>B25-C25</f>
        <v>10817262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x14ac:dyDescent="0.3">
      <c r="A26" s="14"/>
      <c r="B26" s="2"/>
      <c r="C26" s="2"/>
      <c r="D26" s="2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6" x14ac:dyDescent="0.3">
      <c r="A27" s="15" t="s">
        <v>36</v>
      </c>
      <c r="B27" s="2">
        <v>1770896</v>
      </c>
      <c r="C27" s="2"/>
      <c r="D27" s="2">
        <f>B27-C27</f>
        <v>1770896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.6" x14ac:dyDescent="0.3">
      <c r="B28" s="3"/>
      <c r="C28" s="3"/>
      <c r="D28" s="3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5.6" x14ac:dyDescent="0.3">
      <c r="A29" s="15" t="s">
        <v>46</v>
      </c>
      <c r="B29" s="3"/>
      <c r="C29" s="3">
        <f>C31+C33</f>
        <v>10076564</v>
      </c>
      <c r="D29" s="3">
        <f>B29-C29</f>
        <v>-10076564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5.6" x14ac:dyDescent="0.3">
      <c r="B30" s="3"/>
      <c r="C30" s="3"/>
      <c r="D30" s="3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x14ac:dyDescent="0.3">
      <c r="A31" s="4" t="s">
        <v>13</v>
      </c>
      <c r="B31" s="2"/>
      <c r="C31" s="2">
        <v>1876085</v>
      </c>
      <c r="D31" s="2">
        <f>B31-C31</f>
        <v>-1876085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x14ac:dyDescent="0.3">
      <c r="A32" s="14"/>
      <c r="B32" s="2"/>
      <c r="C32" s="2"/>
      <c r="D32" s="2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x14ac:dyDescent="0.3">
      <c r="A33" s="4" t="s">
        <v>34</v>
      </c>
      <c r="B33" s="2"/>
      <c r="C33" s="2">
        <v>8200479</v>
      </c>
      <c r="D33" s="2">
        <f>B33-C33</f>
        <v>-8200479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x14ac:dyDescent="0.3">
      <c r="B34" s="2"/>
      <c r="C34" s="2"/>
      <c r="D34" s="2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.6" x14ac:dyDescent="0.3">
      <c r="A35" s="4" t="s">
        <v>47</v>
      </c>
      <c r="B35" s="3">
        <f>B37+B39</f>
        <v>2620595</v>
      </c>
      <c r="C35" s="3">
        <f>C37+C39</f>
        <v>5461255</v>
      </c>
      <c r="D35" s="3">
        <f>B35-C35</f>
        <v>-2840660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1.4" customHeight="1" x14ac:dyDescent="0.3">
      <c r="B36" s="3"/>
      <c r="C36" s="3"/>
      <c r="D36" s="3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x14ac:dyDescent="0.3">
      <c r="A37" s="4" t="s">
        <v>13</v>
      </c>
      <c r="B37" s="2">
        <f>B45+B64+B74</f>
        <v>385033</v>
      </c>
      <c r="C37" s="2">
        <f>C45+C64+C74</f>
        <v>2801649</v>
      </c>
      <c r="D37" s="2">
        <f>B37-C37</f>
        <v>-2416616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x14ac:dyDescent="0.3">
      <c r="A38" s="14"/>
      <c r="B38" s="2"/>
      <c r="C38" s="2"/>
      <c r="D38" s="2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.6" x14ac:dyDescent="0.3">
      <c r="A39" s="15" t="s">
        <v>36</v>
      </c>
      <c r="B39" s="2">
        <f>B41-B45+B53+B59+B66+B68+B70+B76</f>
        <v>2235562</v>
      </c>
      <c r="C39" s="2">
        <f>C41-C45+C53+C59+C66+C68+C70+C76</f>
        <v>2659606</v>
      </c>
      <c r="D39" s="2">
        <f>B39-C39</f>
        <v>-424044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1.4" customHeight="1" x14ac:dyDescent="0.3">
      <c r="B40" s="3"/>
      <c r="C40" s="3"/>
      <c r="D40" s="3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5.6" x14ac:dyDescent="0.3">
      <c r="A41" s="15" t="s">
        <v>48</v>
      </c>
      <c r="B41" s="3">
        <f>B43+B49+B51</f>
        <v>1644680</v>
      </c>
      <c r="C41" s="3">
        <f>C43+C49+C51</f>
        <v>1301987</v>
      </c>
      <c r="D41" s="3">
        <f>B41-C41</f>
        <v>342693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.6" x14ac:dyDescent="0.3">
      <c r="B42" s="3"/>
      <c r="C42" s="3"/>
      <c r="D42" s="3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x14ac:dyDescent="0.3">
      <c r="A43" s="4" t="s">
        <v>14</v>
      </c>
      <c r="B43" s="2">
        <f>B45+B47</f>
        <v>1490054</v>
      </c>
      <c r="C43" s="2">
        <f>C45+C47</f>
        <v>950972</v>
      </c>
      <c r="D43" s="2">
        <f>B43-C43</f>
        <v>539082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3">
      <c r="B44" s="2"/>
      <c r="C44" s="2"/>
      <c r="D44" s="2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x14ac:dyDescent="0.3">
      <c r="A45" s="4" t="s">
        <v>66</v>
      </c>
      <c r="B45" s="2">
        <v>385033</v>
      </c>
      <c r="C45" s="2"/>
      <c r="D45" s="2">
        <f>B45-C45</f>
        <v>385033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x14ac:dyDescent="0.3">
      <c r="B46" s="2"/>
      <c r="C46" s="2"/>
      <c r="D46" s="2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x14ac:dyDescent="0.3">
      <c r="A47" s="4" t="s">
        <v>67</v>
      </c>
      <c r="B47" s="2">
        <v>1105021</v>
      </c>
      <c r="C47" s="2">
        <v>950972</v>
      </c>
      <c r="D47" s="2">
        <f>B47-C47</f>
        <v>154049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x14ac:dyDescent="0.3">
      <c r="B48" s="2"/>
      <c r="C48" s="2"/>
      <c r="D48" s="2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51" ht="15.6" customHeight="1" x14ac:dyDescent="0.3">
      <c r="A49" s="4" t="s">
        <v>15</v>
      </c>
      <c r="B49" s="2">
        <v>36348</v>
      </c>
      <c r="C49" s="2">
        <v>26981</v>
      </c>
      <c r="D49" s="2">
        <f>B49-C49</f>
        <v>9367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51" ht="12" customHeight="1" x14ac:dyDescent="0.3">
      <c r="B50" s="2"/>
      <c r="C50" s="2"/>
      <c r="D50" s="2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51" ht="16.2" customHeight="1" x14ac:dyDescent="0.3">
      <c r="A51" s="4" t="s">
        <v>16</v>
      </c>
      <c r="B51" s="2">
        <v>118278</v>
      </c>
      <c r="C51" s="2">
        <v>324034</v>
      </c>
      <c r="D51" s="2">
        <f>B51-C51</f>
        <v>-205756</v>
      </c>
      <c r="E51" s="4"/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4"/>
      <c r="T51" s="4"/>
      <c r="U51" s="4"/>
      <c r="V51" s="4"/>
      <c r="W51" s="4"/>
    </row>
    <row r="52" spans="1:251" x14ac:dyDescent="0.3">
      <c r="B52" s="2"/>
      <c r="C52" s="2"/>
      <c r="D52" s="2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51" ht="15.6" x14ac:dyDescent="0.3">
      <c r="A53" s="15" t="s">
        <v>49</v>
      </c>
      <c r="B53" s="3">
        <f>B55+B57</f>
        <v>304185</v>
      </c>
      <c r="C53" s="3">
        <f>C55+C57</f>
        <v>411663</v>
      </c>
      <c r="D53" s="3">
        <f>B53-C53</f>
        <v>-107478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51" ht="13.95" customHeight="1" x14ac:dyDescent="0.3">
      <c r="B54" s="3"/>
      <c r="C54" s="3"/>
      <c r="D54" s="3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51" x14ac:dyDescent="0.3">
      <c r="A55" s="4" t="s">
        <v>37</v>
      </c>
      <c r="B55" s="2">
        <v>47417</v>
      </c>
      <c r="C55" s="2">
        <v>48599</v>
      </c>
      <c r="D55" s="2">
        <f>B55-C55</f>
        <v>-1182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51" x14ac:dyDescent="0.3">
      <c r="B56" s="2"/>
      <c r="C56" s="2"/>
      <c r="D56" s="2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51" x14ac:dyDescent="0.3">
      <c r="A57" s="4" t="s">
        <v>38</v>
      </c>
      <c r="B57" s="2">
        <v>256768</v>
      </c>
      <c r="C57" s="2">
        <v>363064</v>
      </c>
      <c r="D57" s="2">
        <f>B57-C57</f>
        <v>-106296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51" x14ac:dyDescent="0.3">
      <c r="B58" s="2"/>
      <c r="C58" s="2"/>
      <c r="D58" s="2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51" ht="15.6" x14ac:dyDescent="0.3">
      <c r="A59" s="15" t="s">
        <v>50</v>
      </c>
      <c r="B59" s="3">
        <v>65155</v>
      </c>
      <c r="C59" s="3">
        <v>90300</v>
      </c>
      <c r="D59" s="3">
        <f>B59-C59</f>
        <v>-25145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51" x14ac:dyDescent="0.3">
      <c r="A60" s="39">
        <v>1</v>
      </c>
      <c r="B60" s="39">
        <v>2</v>
      </c>
      <c r="C60" s="39">
        <v>3</v>
      </c>
      <c r="D60" s="40">
        <v>4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</row>
    <row r="61" spans="1:251" ht="17.399999999999999" x14ac:dyDescent="0.3">
      <c r="A61" s="37"/>
      <c r="B61" s="37"/>
      <c r="C61" s="37"/>
      <c r="D61" s="37"/>
      <c r="E61" s="16"/>
      <c r="F61" s="1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</row>
    <row r="62" spans="1:251" ht="15.6" x14ac:dyDescent="0.3">
      <c r="A62" s="15" t="s">
        <v>51</v>
      </c>
      <c r="B62" s="3">
        <f>B64+B66</f>
        <v>28890</v>
      </c>
      <c r="C62" s="3">
        <f>C64+C66</f>
        <v>1141971</v>
      </c>
      <c r="D62" s="3">
        <f>B62-C62</f>
        <v>-1113081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51" ht="15.6" x14ac:dyDescent="0.3">
      <c r="B63" s="3"/>
      <c r="C63" s="3"/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51" x14ac:dyDescent="0.3">
      <c r="A64" s="4" t="s">
        <v>13</v>
      </c>
      <c r="B64" s="2"/>
      <c r="C64" s="2">
        <v>1136639</v>
      </c>
      <c r="D64" s="2">
        <f>B64-C64</f>
        <v>-1136639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3">
      <c r="A65" s="14"/>
      <c r="B65" s="2"/>
      <c r="C65" s="2"/>
      <c r="D65" s="2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6" x14ac:dyDescent="0.3">
      <c r="A66" s="15" t="s">
        <v>36</v>
      </c>
      <c r="B66" s="2">
        <v>28890</v>
      </c>
      <c r="C66" s="2">
        <v>5332</v>
      </c>
      <c r="D66" s="2">
        <f>B66-C66</f>
        <v>23558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6" x14ac:dyDescent="0.3">
      <c r="A67" s="15"/>
      <c r="B67" s="2"/>
      <c r="C67" s="2"/>
      <c r="D67" s="2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6" x14ac:dyDescent="0.3">
      <c r="A68" s="15" t="s">
        <v>52</v>
      </c>
      <c r="B68" s="3">
        <v>9004</v>
      </c>
      <c r="C68" s="3">
        <v>29823</v>
      </c>
      <c r="D68" s="3">
        <f>B68-C68</f>
        <v>-20819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3">
      <c r="A69" s="12"/>
      <c r="B69" s="12"/>
      <c r="C69" s="12"/>
      <c r="D69" s="12"/>
      <c r="E69" s="4"/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4"/>
      <c r="T69" s="4"/>
      <c r="U69" s="4"/>
      <c r="V69" s="4"/>
      <c r="W69" s="4"/>
    </row>
    <row r="70" spans="1:23" ht="15.6" x14ac:dyDescent="0.3">
      <c r="A70" s="15" t="s">
        <v>53</v>
      </c>
      <c r="B70" s="3">
        <v>26622</v>
      </c>
      <c r="C70" s="3">
        <v>75507</v>
      </c>
      <c r="D70" s="3">
        <f>B70-C70</f>
        <v>-48885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6" x14ac:dyDescent="0.3">
      <c r="A71" s="15"/>
      <c r="B71" s="3"/>
      <c r="C71" s="3"/>
      <c r="D71" s="3"/>
      <c r="E71" s="4"/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4"/>
      <c r="T71" s="4"/>
      <c r="U71" s="4"/>
      <c r="V71" s="4"/>
      <c r="W71" s="4"/>
    </row>
    <row r="72" spans="1:23" ht="15.6" x14ac:dyDescent="0.3">
      <c r="A72" s="15" t="s">
        <v>54</v>
      </c>
      <c r="B72" s="3">
        <f>B74+B76</f>
        <v>542059</v>
      </c>
      <c r="C72" s="3">
        <f>C74+C76</f>
        <v>2410004</v>
      </c>
      <c r="D72" s="3">
        <f>B72-C72</f>
        <v>-1867945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6" x14ac:dyDescent="0.3">
      <c r="B73" s="3"/>
      <c r="C73" s="3"/>
      <c r="D73" s="3"/>
      <c r="E73" s="4"/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4"/>
      <c r="T73" s="4"/>
      <c r="U73" s="4"/>
      <c r="V73" s="4"/>
      <c r="W73" s="4"/>
    </row>
    <row r="74" spans="1:23" x14ac:dyDescent="0.3">
      <c r="A74" s="4" t="s">
        <v>13</v>
      </c>
      <c r="B74" s="2"/>
      <c r="C74" s="2">
        <v>1665010</v>
      </c>
      <c r="D74" s="2">
        <f>B74-C74</f>
        <v>-1665010</v>
      </c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3">
      <c r="A75" s="14"/>
      <c r="B75" s="2"/>
      <c r="C75" s="2"/>
      <c r="D75" s="2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6" x14ac:dyDescent="0.3">
      <c r="A76" s="15" t="s">
        <v>36</v>
      </c>
      <c r="B76" s="2">
        <v>542059</v>
      </c>
      <c r="C76" s="2">
        <v>744994</v>
      </c>
      <c r="D76" s="2">
        <f>B76-C76</f>
        <v>-202935</v>
      </c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3">
      <c r="B77" s="2"/>
      <c r="C77" s="2"/>
      <c r="D77" s="2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6" x14ac:dyDescent="0.3">
      <c r="A78" s="15" t="s">
        <v>55</v>
      </c>
      <c r="B78" s="3">
        <f>B80+B82</f>
        <v>1855547</v>
      </c>
      <c r="C78" s="3">
        <f>C80+C82</f>
        <v>2311825</v>
      </c>
      <c r="D78" s="3">
        <f>B78-C78</f>
        <v>-456278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6" x14ac:dyDescent="0.3">
      <c r="B79" s="3"/>
      <c r="C79" s="3"/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3">
      <c r="A80" s="4" t="s">
        <v>13</v>
      </c>
      <c r="B80" s="2">
        <f>B86+B92+B98</f>
        <v>247588</v>
      </c>
      <c r="C80" s="2">
        <f>C86+C92+C98</f>
        <v>1685433</v>
      </c>
      <c r="D80" s="2">
        <f>B80-C80</f>
        <v>-1437845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3">
      <c r="B81" s="2"/>
      <c r="C81" s="2"/>
      <c r="D81" s="2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.6" x14ac:dyDescent="0.3">
      <c r="A82" s="15" t="s">
        <v>36</v>
      </c>
      <c r="B82" s="2">
        <f>B88+B94+B100</f>
        <v>1607959</v>
      </c>
      <c r="C82" s="2">
        <f>C88+C94+C100</f>
        <v>626392</v>
      </c>
      <c r="D82" s="2">
        <f>B82-C82</f>
        <v>981567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6" x14ac:dyDescent="0.3">
      <c r="A83" s="15"/>
      <c r="B83" s="2"/>
      <c r="C83" s="2"/>
      <c r="D83" s="2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6" x14ac:dyDescent="0.3">
      <c r="A84" s="15" t="s">
        <v>56</v>
      </c>
      <c r="B84" s="3">
        <f>B86+B88</f>
        <v>827607</v>
      </c>
      <c r="C84" s="3">
        <f>C86+C88</f>
        <v>1215753</v>
      </c>
      <c r="D84" s="3">
        <f>B84-C84</f>
        <v>-388146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6" x14ac:dyDescent="0.3">
      <c r="B85" s="3"/>
      <c r="C85" s="3"/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7.399999999999999" customHeight="1" x14ac:dyDescent="0.3">
      <c r="A86" s="4" t="s">
        <v>13</v>
      </c>
      <c r="B86" s="2">
        <v>244933</v>
      </c>
      <c r="C86" s="2">
        <v>1070620</v>
      </c>
      <c r="D86" s="2">
        <f>B86-C86</f>
        <v>-825687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3">
      <c r="A87" s="14"/>
      <c r="B87" s="2"/>
      <c r="C87" s="2"/>
      <c r="D87" s="2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8.600000000000001" customHeight="1" x14ac:dyDescent="0.3">
      <c r="A88" s="15" t="s">
        <v>36</v>
      </c>
      <c r="B88" s="2">
        <v>582674</v>
      </c>
      <c r="C88" s="2">
        <v>145133</v>
      </c>
      <c r="D88" s="2">
        <f>B88-C88</f>
        <v>437541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3">
      <c r="A89" s="12"/>
      <c r="B89" s="17"/>
      <c r="C89" s="17"/>
      <c r="D89" s="17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21" customHeight="1" x14ac:dyDescent="0.3">
      <c r="A90" s="15" t="s">
        <v>57</v>
      </c>
      <c r="B90" s="3">
        <v>626392</v>
      </c>
      <c r="C90" s="3">
        <v>341432</v>
      </c>
      <c r="D90" s="3">
        <f>B90-C90</f>
        <v>284960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3">
      <c r="B91" s="2"/>
      <c r="C91" s="2"/>
      <c r="D91" s="2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8" customHeight="1" x14ac:dyDescent="0.3">
      <c r="A92" s="4" t="s">
        <v>13</v>
      </c>
      <c r="B92" s="2"/>
      <c r="C92" s="2">
        <v>211556</v>
      </c>
      <c r="D92" s="2">
        <f>B92-C92</f>
        <v>-211556</v>
      </c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3">
      <c r="A93" s="14"/>
      <c r="B93" s="2"/>
      <c r="C93" s="2"/>
      <c r="D93" s="2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8" customHeight="1" x14ac:dyDescent="0.3">
      <c r="A94" s="15" t="s">
        <v>36</v>
      </c>
      <c r="B94" s="2">
        <f>B90-B92</f>
        <v>626392</v>
      </c>
      <c r="C94" s="2">
        <f>C90-C92</f>
        <v>129876</v>
      </c>
      <c r="D94" s="2">
        <f>B94-C94</f>
        <v>496516</v>
      </c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3">
      <c r="B95" s="2"/>
      <c r="C95" s="2"/>
      <c r="D95" s="2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9.2" customHeight="1" x14ac:dyDescent="0.3">
      <c r="A96" s="15" t="s">
        <v>58</v>
      </c>
      <c r="B96" s="3">
        <v>401548</v>
      </c>
      <c r="C96" s="3">
        <v>754640</v>
      </c>
      <c r="D96" s="3">
        <f>B96-C96</f>
        <v>-353092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x14ac:dyDescent="0.3">
      <c r="B97" s="2"/>
      <c r="C97" s="2"/>
      <c r="D97" s="2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7.399999999999999" customHeight="1" x14ac:dyDescent="0.3">
      <c r="A98" s="4" t="s">
        <v>13</v>
      </c>
      <c r="B98" s="2">
        <v>2655</v>
      </c>
      <c r="C98" s="2">
        <v>403257</v>
      </c>
      <c r="D98" s="2">
        <f>B98-C98</f>
        <v>-400602</v>
      </c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x14ac:dyDescent="0.3">
      <c r="A99" s="14"/>
      <c r="B99" s="2"/>
      <c r="C99" s="2"/>
      <c r="D99" s="2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6" x14ac:dyDescent="0.3">
      <c r="A100" s="15" t="s">
        <v>36</v>
      </c>
      <c r="B100" s="2">
        <f>B96-B98</f>
        <v>398893</v>
      </c>
      <c r="C100" s="2">
        <f>C96-C98</f>
        <v>351383</v>
      </c>
      <c r="D100" s="2">
        <f>B100-C100</f>
        <v>47510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x14ac:dyDescent="0.3">
      <c r="B101" s="2"/>
      <c r="C101" s="2"/>
      <c r="D101" s="2"/>
      <c r="E101" s="4"/>
      <c r="F101" s="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4"/>
      <c r="T101" s="4"/>
      <c r="U101" s="4"/>
      <c r="V101" s="4"/>
      <c r="W101" s="4"/>
    </row>
    <row r="102" spans="1:23" ht="15.6" x14ac:dyDescent="0.3">
      <c r="A102" s="15" t="s">
        <v>59</v>
      </c>
      <c r="B102" s="3">
        <f>B104+B110</f>
        <v>1187806</v>
      </c>
      <c r="C102" s="3">
        <f>C104+C110</f>
        <v>630030</v>
      </c>
      <c r="D102" s="3">
        <f>B102-C102</f>
        <v>557776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.6" x14ac:dyDescent="0.3">
      <c r="B103" s="3"/>
      <c r="C103" s="3"/>
      <c r="D103" s="3"/>
      <c r="E103" s="4"/>
      <c r="F103" s="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4"/>
      <c r="T103" s="4"/>
      <c r="U103" s="4"/>
      <c r="V103" s="4"/>
      <c r="W103" s="4"/>
    </row>
    <row r="104" spans="1:23" x14ac:dyDescent="0.3">
      <c r="A104" s="4" t="s">
        <v>68</v>
      </c>
      <c r="B104" s="2">
        <f>B106+B108</f>
        <v>79321</v>
      </c>
      <c r="C104" s="2">
        <f>C106+C108</f>
        <v>60616</v>
      </c>
      <c r="D104" s="2">
        <f>B104-C104</f>
        <v>18705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x14ac:dyDescent="0.3">
      <c r="B105" s="2"/>
      <c r="C105" s="2"/>
      <c r="D105" s="2"/>
      <c r="E105" s="4"/>
      <c r="F105" s="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4"/>
      <c r="T105" s="4"/>
      <c r="U105" s="4"/>
      <c r="V105" s="4"/>
      <c r="W105" s="4"/>
    </row>
    <row r="106" spans="1:23" ht="16.95" customHeight="1" x14ac:dyDescent="0.3">
      <c r="A106" s="4" t="s">
        <v>70</v>
      </c>
      <c r="B106" s="2">
        <v>1413</v>
      </c>
      <c r="C106" s="2">
        <v>34558</v>
      </c>
      <c r="D106" s="2">
        <f>B106-C106</f>
        <v>-33145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x14ac:dyDescent="0.3">
      <c r="B107" s="2"/>
      <c r="C107" s="2"/>
      <c r="D107" s="2"/>
      <c r="E107" s="4"/>
      <c r="F107" s="4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4"/>
      <c r="T107" s="4"/>
      <c r="U107" s="4"/>
      <c r="V107" s="4"/>
      <c r="W107" s="4"/>
    </row>
    <row r="108" spans="1:23" ht="19.2" customHeight="1" x14ac:dyDescent="0.3">
      <c r="A108" s="4" t="s">
        <v>71</v>
      </c>
      <c r="B108" s="2">
        <v>77908</v>
      </c>
      <c r="C108" s="2">
        <v>26058</v>
      </c>
      <c r="D108" s="2">
        <f>B108-C108</f>
        <v>51850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x14ac:dyDescent="0.3">
      <c r="B109" s="2"/>
      <c r="C109" s="2"/>
      <c r="D109" s="2"/>
      <c r="E109" s="4"/>
      <c r="F109" s="4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4"/>
      <c r="T109" s="4"/>
      <c r="U109" s="4"/>
      <c r="V109" s="4"/>
      <c r="W109" s="4"/>
    </row>
    <row r="110" spans="1:23" ht="17.399999999999999" customHeight="1" x14ac:dyDescent="0.3">
      <c r="A110" s="4" t="s">
        <v>69</v>
      </c>
      <c r="B110" s="2">
        <f>B112+B114</f>
        <v>1108485</v>
      </c>
      <c r="C110" s="2">
        <f>C112+C114</f>
        <v>569414</v>
      </c>
      <c r="D110" s="2">
        <f>B110-C110</f>
        <v>539071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x14ac:dyDescent="0.3">
      <c r="B111" s="2"/>
      <c r="C111" s="2"/>
      <c r="D111" s="2"/>
      <c r="E111" s="4"/>
      <c r="F111" s="4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4"/>
      <c r="T111" s="4"/>
      <c r="U111" s="4"/>
      <c r="V111" s="4"/>
      <c r="W111" s="4"/>
    </row>
    <row r="112" spans="1:23" ht="18" customHeight="1" x14ac:dyDescent="0.3">
      <c r="A112" s="4" t="s">
        <v>72</v>
      </c>
      <c r="B112" s="2">
        <v>1094029</v>
      </c>
      <c r="C112" s="2">
        <v>556545</v>
      </c>
      <c r="D112" s="2">
        <f>B112-C112</f>
        <v>537484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x14ac:dyDescent="0.3">
      <c r="B113" s="2"/>
      <c r="C113" s="2"/>
      <c r="D113" s="2"/>
      <c r="E113" s="4"/>
      <c r="F113" s="4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4"/>
      <c r="T113" s="4"/>
      <c r="U113" s="4"/>
      <c r="V113" s="4"/>
      <c r="W113" s="4"/>
    </row>
    <row r="114" spans="1:23" x14ac:dyDescent="0.3">
      <c r="A114" s="4" t="s">
        <v>73</v>
      </c>
      <c r="B114" s="2">
        <v>14456</v>
      </c>
      <c r="C114" s="2">
        <v>12869</v>
      </c>
      <c r="D114" s="2">
        <f>B114-C114</f>
        <v>1587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x14ac:dyDescent="0.3">
      <c r="B115" s="2"/>
      <c r="C115" s="2"/>
      <c r="D115" s="2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.6" x14ac:dyDescent="0.3">
      <c r="A116" s="5" t="s">
        <v>17</v>
      </c>
      <c r="B116" s="3">
        <v>590</v>
      </c>
      <c r="C116" s="3">
        <v>7965</v>
      </c>
      <c r="D116" s="3">
        <f>B116-C116</f>
        <v>-7375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.6" x14ac:dyDescent="0.3">
      <c r="A117" s="18"/>
      <c r="B117" s="19" t="s">
        <v>18</v>
      </c>
      <c r="C117" s="20" t="s">
        <v>18</v>
      </c>
      <c r="D117" s="2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6" x14ac:dyDescent="0.3">
      <c r="A118" s="8"/>
      <c r="B118" s="21" t="s">
        <v>19</v>
      </c>
      <c r="C118" s="22" t="s">
        <v>20</v>
      </c>
      <c r="D118" s="2"/>
      <c r="E118" s="4"/>
      <c r="F118" s="4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4"/>
      <c r="T118" s="4"/>
      <c r="U118" s="4"/>
      <c r="V118" s="4"/>
      <c r="W118" s="4"/>
    </row>
    <row r="119" spans="1:23" x14ac:dyDescent="0.3">
      <c r="A119" s="23"/>
      <c r="B119" s="24" t="s">
        <v>21</v>
      </c>
      <c r="C119" s="25" t="s">
        <v>21</v>
      </c>
      <c r="D119" s="2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x14ac:dyDescent="0.3">
      <c r="B120" s="2"/>
      <c r="C120" s="2"/>
      <c r="D120" s="2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.6" x14ac:dyDescent="0.3">
      <c r="A121" s="5" t="s">
        <v>22</v>
      </c>
      <c r="B121" s="3">
        <f>B123+B125</f>
        <v>1232506</v>
      </c>
      <c r="C121" s="3">
        <f>C123+C125</f>
        <v>-1168259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1:23" ht="15.6" x14ac:dyDescent="0.3">
      <c r="A122" s="5"/>
      <c r="B122" s="3"/>
      <c r="C122" s="3"/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1:23" ht="15.6" x14ac:dyDescent="0.3">
      <c r="A123" s="4" t="s">
        <v>11</v>
      </c>
      <c r="B123" s="2">
        <f>B129+B149+B171</f>
        <v>438435</v>
      </c>
      <c r="C123" s="2">
        <f>C129+C145+C149+C171</f>
        <v>-28918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1:23" ht="15.6" x14ac:dyDescent="0.3">
      <c r="A124" s="14"/>
      <c r="B124" s="2"/>
      <c r="C124" s="3"/>
      <c r="D124" s="2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1:23" ht="15.6" x14ac:dyDescent="0.3">
      <c r="A125" s="15" t="s">
        <v>35</v>
      </c>
      <c r="B125" s="2">
        <f>B131+B151+B173</f>
        <v>794071</v>
      </c>
      <c r="C125" s="2">
        <f>C131+C151+C173</f>
        <v>-1139341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1:23" ht="15.6" x14ac:dyDescent="0.3">
      <c r="B126" s="3"/>
      <c r="C126" s="3"/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1:23" ht="15.6" x14ac:dyDescent="0.3">
      <c r="A127" s="15" t="s">
        <v>60</v>
      </c>
      <c r="B127" s="3">
        <f>B129+B131</f>
        <v>825278</v>
      </c>
      <c r="C127" s="3">
        <f>C129+C131</f>
        <v>55518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1:23" ht="15.6" x14ac:dyDescent="0.3">
      <c r="B128" s="3"/>
      <c r="C128" s="3"/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1:23" ht="15.6" x14ac:dyDescent="0.3">
      <c r="A129" s="4" t="s">
        <v>13</v>
      </c>
      <c r="B129" s="2">
        <f>B135</f>
        <v>253715</v>
      </c>
      <c r="C129" s="2">
        <f>C141</f>
        <v>-232143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1:23" ht="15.6" x14ac:dyDescent="0.3">
      <c r="A130" s="14"/>
      <c r="B130" s="2"/>
      <c r="C130" s="3"/>
      <c r="D130" s="2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23" ht="15.6" x14ac:dyDescent="0.3">
      <c r="A131" s="15" t="s">
        <v>36</v>
      </c>
      <c r="B131" s="2">
        <f>B137</f>
        <v>571563</v>
      </c>
      <c r="C131" s="2">
        <f>C143</f>
        <v>287661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1:23" ht="15.6" x14ac:dyDescent="0.3">
      <c r="A132" s="15"/>
      <c r="B132" s="2"/>
      <c r="C132" s="2"/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1:23" ht="15.6" x14ac:dyDescent="0.3">
      <c r="A133" s="15" t="s">
        <v>61</v>
      </c>
      <c r="B133" s="3">
        <f>B135+B137</f>
        <v>825278</v>
      </c>
      <c r="C133" s="3"/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1:23" ht="15.6" x14ac:dyDescent="0.3">
      <c r="A134" s="15"/>
      <c r="B134" s="3"/>
      <c r="C134" s="3"/>
      <c r="D134" s="3"/>
      <c r="E134" s="4"/>
      <c r="F134" s="4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4"/>
      <c r="T134" s="4"/>
      <c r="U134" s="4"/>
      <c r="V134" s="4"/>
      <c r="W134" s="4"/>
    </row>
    <row r="135" spans="1:23" ht="15.6" x14ac:dyDescent="0.3">
      <c r="A135" s="4" t="s">
        <v>13</v>
      </c>
      <c r="B135" s="2">
        <v>253715</v>
      </c>
      <c r="C135" s="2"/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1:23" ht="15.6" x14ac:dyDescent="0.3">
      <c r="A136" s="14"/>
      <c r="B136" s="2"/>
      <c r="C136" s="2"/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1:23" ht="15.6" x14ac:dyDescent="0.3">
      <c r="A137" s="15" t="s">
        <v>36</v>
      </c>
      <c r="B137" s="2">
        <v>571563</v>
      </c>
      <c r="C137" s="2"/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1:23" ht="15.6" x14ac:dyDescent="0.3">
      <c r="A138" s="15"/>
      <c r="B138" s="3"/>
      <c r="C138" s="3"/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1:23" ht="15.6" x14ac:dyDescent="0.3">
      <c r="A139" s="15" t="s">
        <v>62</v>
      </c>
      <c r="B139" s="3"/>
      <c r="C139" s="3">
        <f>C141+C143</f>
        <v>55518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1:23" ht="15.6" x14ac:dyDescent="0.3">
      <c r="A140" s="15"/>
      <c r="B140" s="3"/>
      <c r="C140" s="3"/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1:23" ht="15.6" x14ac:dyDescent="0.3">
      <c r="A141" s="4" t="s">
        <v>13</v>
      </c>
      <c r="B141" s="2"/>
      <c r="C141" s="2">
        <v>-232143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1:23" ht="15.6" x14ac:dyDescent="0.3">
      <c r="B142" s="2"/>
      <c r="C142" s="2"/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1:23" ht="15.6" x14ac:dyDescent="0.3">
      <c r="A143" s="15" t="s">
        <v>36</v>
      </c>
      <c r="B143" s="2"/>
      <c r="C143" s="2">
        <v>287661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1:23" ht="15.6" x14ac:dyDescent="0.3">
      <c r="A144" s="15"/>
      <c r="B144" s="2"/>
      <c r="C144" s="2"/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1:23" ht="15.6" x14ac:dyDescent="0.3">
      <c r="A145" s="15" t="s">
        <v>23</v>
      </c>
      <c r="B145" s="3"/>
      <c r="C145" s="3">
        <v>451634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1:23" ht="15.6" x14ac:dyDescent="0.3">
      <c r="A146" s="15"/>
      <c r="B146" s="2"/>
      <c r="C146" s="2"/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1:23" ht="15.6" x14ac:dyDescent="0.3">
      <c r="A147" s="15" t="s">
        <v>24</v>
      </c>
      <c r="B147" s="3">
        <f>B149+B151</f>
        <v>22748</v>
      </c>
      <c r="C147" s="3">
        <f>C149+C151</f>
        <v>-259097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1:23" ht="15.6" x14ac:dyDescent="0.3">
      <c r="A148" s="15"/>
      <c r="B148" s="3"/>
      <c r="C148" s="3"/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1:23" ht="15.6" x14ac:dyDescent="0.3">
      <c r="A149" s="4" t="s">
        <v>13</v>
      </c>
      <c r="B149" s="2">
        <v>73880</v>
      </c>
      <c r="C149" s="2">
        <f>C165</f>
        <v>-89319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1:23" ht="15.6" x14ac:dyDescent="0.3">
      <c r="B150" s="2"/>
      <c r="C150" s="3"/>
      <c r="D150" s="2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1:23" ht="15.6" x14ac:dyDescent="0.3">
      <c r="A151" s="15" t="s">
        <v>36</v>
      </c>
      <c r="B151" s="2">
        <v>-51132</v>
      </c>
      <c r="C151" s="2">
        <f>C159-C165</f>
        <v>-169778</v>
      </c>
      <c r="D151" s="3"/>
      <c r="E151" s="4"/>
      <c r="F151" s="4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4"/>
      <c r="T151" s="4"/>
      <c r="U151" s="4"/>
      <c r="V151" s="4"/>
      <c r="W151" s="4"/>
    </row>
    <row r="152" spans="1:23" ht="15.6" x14ac:dyDescent="0.3">
      <c r="B152" s="3"/>
      <c r="C152" s="3"/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1:23" ht="19.2" customHeight="1" x14ac:dyDescent="0.3">
      <c r="A153" s="5" t="s">
        <v>63</v>
      </c>
      <c r="B153" s="3">
        <f>B155+B157</f>
        <v>22748</v>
      </c>
      <c r="C153" s="3"/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1:23" ht="15.6" x14ac:dyDescent="0.3">
      <c r="A154" s="5"/>
      <c r="B154" s="3"/>
      <c r="C154" s="3"/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1:23" ht="15.6" x14ac:dyDescent="0.3">
      <c r="A155" s="4" t="s">
        <v>39</v>
      </c>
      <c r="B155" s="2">
        <v>55138</v>
      </c>
      <c r="C155" s="3"/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1:23" ht="15.6" x14ac:dyDescent="0.3">
      <c r="A156" s="5"/>
      <c r="B156" s="3"/>
      <c r="C156" s="3"/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1:23" ht="15.6" x14ac:dyDescent="0.3">
      <c r="A157" s="4" t="s">
        <v>40</v>
      </c>
      <c r="B157" s="2">
        <v>-32390</v>
      </c>
      <c r="C157" s="2"/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1:23" ht="15.6" x14ac:dyDescent="0.3">
      <c r="B158" s="2"/>
      <c r="C158" s="3"/>
      <c r="D158" s="2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1:23" ht="19.95" customHeight="1" x14ac:dyDescent="0.3">
      <c r="A159" s="5" t="s">
        <v>64</v>
      </c>
      <c r="B159" s="3"/>
      <c r="C159" s="3">
        <f>C161+C163</f>
        <v>-259097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1:23" ht="15.6" x14ac:dyDescent="0.3">
      <c r="A160" s="5"/>
      <c r="B160" s="3"/>
      <c r="C160" s="3"/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1:23" ht="15.6" x14ac:dyDescent="0.3">
      <c r="A161" s="4" t="s">
        <v>39</v>
      </c>
      <c r="B161" s="3"/>
      <c r="C161" s="2">
        <v>74869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1:23" ht="15.6" x14ac:dyDescent="0.3">
      <c r="A162" s="5"/>
      <c r="B162" s="3"/>
      <c r="C162" s="3"/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1:23" ht="15.6" x14ac:dyDescent="0.3">
      <c r="A163" s="4" t="s">
        <v>40</v>
      </c>
      <c r="B163" s="3"/>
      <c r="C163" s="2">
        <f>C165+C167</f>
        <v>-333966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1:23" ht="15.6" x14ac:dyDescent="0.3">
      <c r="A164" s="5"/>
      <c r="B164" s="3"/>
      <c r="C164" s="3"/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1:23" ht="15.6" x14ac:dyDescent="0.3">
      <c r="A165" s="4" t="s">
        <v>13</v>
      </c>
      <c r="B165" s="2"/>
      <c r="C165" s="2">
        <v>-89319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1:23" ht="15.6" x14ac:dyDescent="0.3">
      <c r="B166" s="2"/>
      <c r="C166" s="2"/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1:23" ht="15.6" x14ac:dyDescent="0.3">
      <c r="A167" s="4" t="s">
        <v>34</v>
      </c>
      <c r="B167" s="2"/>
      <c r="C167" s="2">
        <v>-244647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1:23" ht="15.6" x14ac:dyDescent="0.3">
      <c r="B168" s="2"/>
      <c r="C168" s="2"/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1:23" ht="19.2" customHeight="1" x14ac:dyDescent="0.3">
      <c r="A169" s="15" t="s">
        <v>27</v>
      </c>
      <c r="B169" s="3">
        <f>B171+B173</f>
        <v>384480</v>
      </c>
      <c r="C169" s="3">
        <f>C171+C173</f>
        <v>-1416314</v>
      </c>
      <c r="D169" s="3"/>
      <c r="S169" s="4"/>
      <c r="T169" s="4"/>
      <c r="U169" s="4"/>
      <c r="V169" s="4"/>
      <c r="W169" s="4"/>
    </row>
    <row r="170" spans="1:23" ht="15.6" x14ac:dyDescent="0.3">
      <c r="B170" s="3"/>
      <c r="C170" s="3"/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1:23" ht="15.6" x14ac:dyDescent="0.3">
      <c r="A171" s="4" t="s">
        <v>13</v>
      </c>
      <c r="B171" s="2">
        <f>B182</f>
        <v>110840</v>
      </c>
      <c r="C171" s="2">
        <f>C214</f>
        <v>-159090</v>
      </c>
      <c r="D171" s="3"/>
      <c r="S171" s="4"/>
      <c r="T171" s="4"/>
      <c r="U171" s="4"/>
      <c r="V171" s="4"/>
      <c r="W171" s="4"/>
    </row>
    <row r="172" spans="1:23" x14ac:dyDescent="0.3">
      <c r="A172" s="14"/>
      <c r="B172" s="2"/>
      <c r="C172" s="2"/>
      <c r="D172" s="2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1:23" ht="19.2" customHeight="1" x14ac:dyDescent="0.3">
      <c r="A173" s="15" t="s">
        <v>33</v>
      </c>
      <c r="B173" s="2">
        <f>B178-B182</f>
        <v>273640</v>
      </c>
      <c r="C173" s="2">
        <f>C206-C214</f>
        <v>-1257224</v>
      </c>
      <c r="D173" s="3"/>
      <c r="S173" s="4"/>
      <c r="T173" s="4"/>
      <c r="U173" s="4"/>
      <c r="V173" s="4"/>
      <c r="W173" s="4"/>
    </row>
    <row r="174" spans="1:23" ht="15.6" x14ac:dyDescent="0.3">
      <c r="A174" s="18"/>
      <c r="B174" s="19" t="s">
        <v>18</v>
      </c>
      <c r="C174" s="20" t="s">
        <v>18</v>
      </c>
      <c r="D174" s="2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1:23" ht="15.6" x14ac:dyDescent="0.3">
      <c r="A175" s="8"/>
      <c r="B175" s="21" t="s">
        <v>19</v>
      </c>
      <c r="C175" s="22" t="s">
        <v>20</v>
      </c>
      <c r="D175" s="2"/>
      <c r="E175" s="4"/>
      <c r="F175" s="4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4"/>
      <c r="T175" s="4"/>
      <c r="U175" s="4"/>
      <c r="V175" s="4"/>
      <c r="W175" s="4"/>
    </row>
    <row r="176" spans="1:23" x14ac:dyDescent="0.3">
      <c r="A176" s="23"/>
      <c r="B176" s="24" t="s">
        <v>21</v>
      </c>
      <c r="C176" s="25" t="s">
        <v>21</v>
      </c>
      <c r="D176" s="2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1:23" ht="16.2" customHeight="1" x14ac:dyDescent="0.3">
      <c r="B177" s="3"/>
      <c r="C177" s="3"/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1:23" ht="16.2" customHeight="1" x14ac:dyDescent="0.3">
      <c r="A178" s="5" t="s">
        <v>63</v>
      </c>
      <c r="B178" s="3">
        <f>B180+B192+B202</f>
        <v>384480</v>
      </c>
      <c r="C178" s="3"/>
      <c r="D178" s="3"/>
      <c r="S178" s="4"/>
      <c r="T178" s="4"/>
      <c r="U178" s="4"/>
      <c r="V178" s="4"/>
      <c r="W178" s="4"/>
    </row>
    <row r="179" spans="1:23" ht="16.2" customHeight="1" x14ac:dyDescent="0.3">
      <c r="B179" s="3"/>
      <c r="C179" s="3"/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1:23" ht="16.2" customHeight="1" x14ac:dyDescent="0.3">
      <c r="A180" s="4" t="s">
        <v>41</v>
      </c>
      <c r="B180" s="2">
        <f>B182+B184</f>
        <v>898554</v>
      </c>
      <c r="C180" s="3"/>
      <c r="D180" s="3"/>
      <c r="S180" s="4"/>
      <c r="T180" s="4"/>
      <c r="U180" s="4"/>
      <c r="V180" s="4"/>
      <c r="W180" s="4"/>
    </row>
    <row r="181" spans="1:23" ht="16.2" customHeight="1" x14ac:dyDescent="0.3">
      <c r="B181" s="2"/>
      <c r="C181" s="3"/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1:23" ht="16.2" customHeight="1" x14ac:dyDescent="0.3">
      <c r="A182" s="4" t="s">
        <v>13</v>
      </c>
      <c r="B182" s="2">
        <v>110840</v>
      </c>
      <c r="C182" s="3"/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1:23" ht="16.2" customHeight="1" x14ac:dyDescent="0.3">
      <c r="B183" s="2"/>
      <c r="C183" s="3"/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1:23" ht="16.2" customHeight="1" x14ac:dyDescent="0.3">
      <c r="A184" s="4" t="s">
        <v>34</v>
      </c>
      <c r="B184" s="38">
        <f>+SUM(B186:B190)</f>
        <v>787714</v>
      </c>
      <c r="C184" s="3"/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1:23" ht="16.2" customHeight="1" x14ac:dyDescent="0.3">
      <c r="B185" s="2"/>
      <c r="C185" s="3"/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1:23" ht="16.2" customHeight="1" x14ac:dyDescent="0.3">
      <c r="A186" s="4" t="s">
        <v>28</v>
      </c>
      <c r="B186" s="2">
        <v>1951</v>
      </c>
      <c r="C186" s="3"/>
      <c r="D186" s="3"/>
      <c r="S186" s="4"/>
      <c r="T186" s="4"/>
      <c r="U186" s="4"/>
      <c r="V186" s="4"/>
      <c r="W186" s="4"/>
    </row>
    <row r="187" spans="1:23" ht="16.2" customHeight="1" x14ac:dyDescent="0.3">
      <c r="B187" s="2"/>
      <c r="C187" s="3"/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1:23" ht="16.2" customHeight="1" x14ac:dyDescent="0.3">
      <c r="A188" s="4" t="s">
        <v>29</v>
      </c>
      <c r="B188" s="2">
        <v>-895530</v>
      </c>
      <c r="C188" s="3"/>
      <c r="D188" s="3"/>
      <c r="S188" s="4"/>
      <c r="T188" s="4"/>
      <c r="U188" s="4"/>
      <c r="V188" s="4"/>
      <c r="W188" s="4"/>
    </row>
    <row r="189" spans="1:23" ht="16.2" customHeight="1" x14ac:dyDescent="0.3">
      <c r="B189" s="2"/>
      <c r="C189" s="3"/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1:23" ht="16.2" customHeight="1" x14ac:dyDescent="0.3">
      <c r="A190" s="4" t="s">
        <v>65</v>
      </c>
      <c r="B190" s="38">
        <v>1681293</v>
      </c>
      <c r="C190" s="3"/>
      <c r="D190" s="3"/>
      <c r="S190" s="4"/>
      <c r="T190" s="4"/>
      <c r="U190" s="4"/>
      <c r="V190" s="4"/>
      <c r="W190" s="4"/>
    </row>
    <row r="191" spans="1:23" ht="16.2" customHeight="1" x14ac:dyDescent="0.3">
      <c r="B191" s="2"/>
      <c r="C191" s="3"/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1:23" ht="16.2" customHeight="1" x14ac:dyDescent="0.3">
      <c r="A192" s="4" t="s">
        <v>42</v>
      </c>
      <c r="B192" s="2">
        <f>B194</f>
        <v>-307134</v>
      </c>
      <c r="C192" s="2"/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1:23" ht="16.2" customHeight="1" x14ac:dyDescent="0.3">
      <c r="B193" s="3"/>
      <c r="C193" s="3"/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1:23" ht="16.2" customHeight="1" x14ac:dyDescent="0.3">
      <c r="A194" s="4" t="s">
        <v>34</v>
      </c>
      <c r="B194" s="2">
        <f>B196+B198+B200</f>
        <v>-307134</v>
      </c>
      <c r="C194" s="3"/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1:23" ht="16.2" customHeight="1" x14ac:dyDescent="0.3">
      <c r="B195" s="3"/>
      <c r="C195" s="3"/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1:23" ht="16.2" customHeight="1" x14ac:dyDescent="0.3">
      <c r="A196" s="4" t="s">
        <v>25</v>
      </c>
      <c r="B196" s="2">
        <f>-219544-1210</f>
        <v>-220754</v>
      </c>
      <c r="C196" s="3"/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1:23" ht="16.2" customHeight="1" x14ac:dyDescent="0.3">
      <c r="B197" s="3"/>
      <c r="C197" s="3"/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1:23" ht="16.2" customHeight="1" x14ac:dyDescent="0.3">
      <c r="A198" s="4" t="s">
        <v>26</v>
      </c>
      <c r="B198" s="2">
        <v>-87299</v>
      </c>
      <c r="C198" s="3"/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1:23" ht="16.2" customHeight="1" x14ac:dyDescent="0.3">
      <c r="B199" s="3"/>
      <c r="C199" s="3"/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1:23" ht="16.2" customHeight="1" x14ac:dyDescent="0.3">
      <c r="A200" s="4" t="s">
        <v>74</v>
      </c>
      <c r="B200" s="2">
        <v>919</v>
      </c>
      <c r="C200" s="3"/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1:23" ht="16.2" customHeight="1" x14ac:dyDescent="0.3">
      <c r="B201" s="3"/>
      <c r="C201" s="3"/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1:23" ht="16.2" customHeight="1" x14ac:dyDescent="0.3">
      <c r="A202" s="4" t="s">
        <v>43</v>
      </c>
      <c r="B202" s="2">
        <f>B204</f>
        <v>-206940</v>
      </c>
      <c r="C202" s="2"/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1:23" ht="16.2" customHeight="1" x14ac:dyDescent="0.3">
      <c r="A203" s="12"/>
      <c r="B203" s="21"/>
      <c r="C203" s="21"/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1:23" ht="16.2" customHeight="1" x14ac:dyDescent="0.3">
      <c r="A204" s="4" t="s">
        <v>34</v>
      </c>
      <c r="B204" s="38">
        <v>-206940</v>
      </c>
      <c r="C204" s="2"/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1:23" ht="16.2" customHeight="1" x14ac:dyDescent="0.3">
      <c r="A205" s="12"/>
      <c r="B205" s="21"/>
      <c r="C205" s="21"/>
      <c r="D205" s="2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23" ht="16.2" customHeight="1" x14ac:dyDescent="0.3">
      <c r="A206" s="5" t="s">
        <v>64</v>
      </c>
      <c r="B206" s="3"/>
      <c r="C206" s="3">
        <f>C208+C212+C224</f>
        <v>-1416314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1:23" ht="16.2" customHeight="1" x14ac:dyDescent="0.3">
      <c r="A207" s="5"/>
      <c r="B207" s="3"/>
      <c r="C207" s="3"/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1:23" ht="16.2" customHeight="1" x14ac:dyDescent="0.3">
      <c r="A208" s="4" t="s">
        <v>44</v>
      </c>
      <c r="B208" s="2"/>
      <c r="C208" s="2">
        <f>C210</f>
        <v>-419320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1:23" ht="16.2" customHeight="1" x14ac:dyDescent="0.3">
      <c r="B209" s="2"/>
      <c r="C209" s="2"/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1:23" ht="16.2" customHeight="1" x14ac:dyDescent="0.3">
      <c r="A210" s="4" t="s">
        <v>29</v>
      </c>
      <c r="B210" s="2"/>
      <c r="C210" s="2">
        <v>-419320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1:23" ht="16.2" customHeight="1" x14ac:dyDescent="0.3">
      <c r="B211" s="2"/>
      <c r="C211" s="2"/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1:23" ht="16.2" customHeight="1" x14ac:dyDescent="0.3">
      <c r="A212" s="4" t="s">
        <v>42</v>
      </c>
      <c r="B212" s="2"/>
      <c r="C212" s="2">
        <f>C214+C216</f>
        <v>-652064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1:23" ht="16.2" customHeight="1" x14ac:dyDescent="0.3">
      <c r="B213" s="2"/>
      <c r="C213" s="2"/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1:23" ht="16.2" customHeight="1" x14ac:dyDescent="0.3">
      <c r="A214" s="4" t="s">
        <v>13</v>
      </c>
      <c r="B214" s="2"/>
      <c r="C214" s="2">
        <v>-159090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1:23" ht="16.2" customHeight="1" x14ac:dyDescent="0.3">
      <c r="B215" s="2"/>
      <c r="C215" s="2"/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1:23" ht="16.2" customHeight="1" x14ac:dyDescent="0.3">
      <c r="A216" s="4" t="s">
        <v>34</v>
      </c>
      <c r="B216" s="2"/>
      <c r="C216" s="2">
        <f>+SUM(C218:C222)</f>
        <v>-492974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1:23" ht="16.2" customHeight="1" x14ac:dyDescent="0.3">
      <c r="B217" s="2"/>
      <c r="C217" s="2"/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1:23" ht="16.2" customHeight="1" x14ac:dyDescent="0.3">
      <c r="A218" s="4" t="s">
        <v>28</v>
      </c>
      <c r="B218" s="2"/>
      <c r="C218" s="2">
        <v>-177160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1:23" ht="16.2" customHeight="1" x14ac:dyDescent="0.3">
      <c r="B219" s="2"/>
      <c r="C219" s="2"/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1:23" ht="16.2" customHeight="1" x14ac:dyDescent="0.3">
      <c r="A220" s="4" t="s">
        <v>29</v>
      </c>
      <c r="B220" s="2"/>
      <c r="C220" s="2">
        <v>-35890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1:23" ht="16.2" customHeight="1" x14ac:dyDescent="0.3">
      <c r="B221" s="2"/>
      <c r="C221" s="2"/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1:23" ht="16.2" customHeight="1" x14ac:dyDescent="0.3">
      <c r="A222" s="4" t="s">
        <v>65</v>
      </c>
      <c r="B222" s="2"/>
      <c r="C222" s="2">
        <v>-279924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1:23" ht="16.2" customHeight="1" x14ac:dyDescent="0.3">
      <c r="B223" s="2"/>
      <c r="C223" s="2"/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1:23" ht="16.2" customHeight="1" x14ac:dyDescent="0.3">
      <c r="A224" s="4" t="s">
        <v>43</v>
      </c>
      <c r="B224" s="2"/>
      <c r="C224" s="2">
        <f>C226</f>
        <v>-344930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1:23" ht="16.2" customHeight="1" x14ac:dyDescent="0.3">
      <c r="B225" s="2"/>
      <c r="C225" s="2"/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1:23" ht="16.2" customHeight="1" x14ac:dyDescent="0.3">
      <c r="A226" s="4" t="s">
        <v>34</v>
      </c>
      <c r="B226" s="2"/>
      <c r="C226" s="2">
        <v>-344930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1:23" ht="16.2" customHeight="1" x14ac:dyDescent="0.3">
      <c r="B227" s="2"/>
      <c r="C227" s="2"/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1:23" ht="16.2" customHeight="1" x14ac:dyDescent="0.3">
      <c r="A228" s="15" t="s">
        <v>30</v>
      </c>
      <c r="B228" s="3">
        <v>-1987666</v>
      </c>
      <c r="C228" s="3"/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1:23" ht="15.6" x14ac:dyDescent="0.3">
      <c r="A229" s="15"/>
      <c r="B229" s="3"/>
      <c r="C229" s="3"/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1:23" ht="15.6" x14ac:dyDescent="0.3">
      <c r="A230" s="15"/>
      <c r="B230" s="3"/>
      <c r="C230" s="3"/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1:23" ht="18.600000000000001" customHeight="1" x14ac:dyDescent="0.3">
      <c r="A231" s="18" t="s">
        <v>4</v>
      </c>
      <c r="B231" s="26" t="s">
        <v>5</v>
      </c>
      <c r="C231" s="26" t="s">
        <v>6</v>
      </c>
      <c r="D231" s="27" t="s">
        <v>7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1:23" ht="18.600000000000001" customHeight="1" x14ac:dyDescent="0.3">
      <c r="A232" s="28"/>
      <c r="B232" s="29" t="s">
        <v>8</v>
      </c>
      <c r="C232" s="29" t="s">
        <v>9</v>
      </c>
      <c r="D232" s="30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1:23" x14ac:dyDescent="0.3">
      <c r="A233" s="7"/>
      <c r="B233" s="17"/>
      <c r="C233" s="17"/>
      <c r="D233" s="1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1:23" ht="15.6" x14ac:dyDescent="0.3">
      <c r="A234" s="13" t="s">
        <v>31</v>
      </c>
      <c r="B234" s="31">
        <v>648042</v>
      </c>
      <c r="C234" s="31"/>
      <c r="D234" s="31">
        <f>B234-C234</f>
        <v>648042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1:23" ht="15.6" x14ac:dyDescent="0.3">
      <c r="A235" s="13"/>
      <c r="B235" s="13"/>
      <c r="C235" s="13"/>
      <c r="D235" s="31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1:23" ht="15.6" x14ac:dyDescent="0.3">
      <c r="B236" s="15"/>
      <c r="C236" s="15"/>
      <c r="D236" s="15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1:23" ht="15.6" x14ac:dyDescent="0.3">
      <c r="A237" s="5" t="s">
        <v>75</v>
      </c>
      <c r="C237" s="5"/>
      <c r="D237" s="32" t="s">
        <v>77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1:23" ht="15.6" x14ac:dyDescent="0.3">
      <c r="A238" s="5"/>
      <c r="C238" s="5"/>
      <c r="D238" s="32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1:23" ht="15.6" x14ac:dyDescent="0.3">
      <c r="A239" s="5"/>
      <c r="D239" s="3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1:23" ht="15.6" x14ac:dyDescent="0.3">
      <c r="A240" s="5" t="s">
        <v>32</v>
      </c>
      <c r="B240" s="5"/>
      <c r="C240" s="5"/>
      <c r="D240" s="32" t="s">
        <v>76</v>
      </c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1:23" ht="15.6" x14ac:dyDescent="0.3">
      <c r="A241" s="5"/>
      <c r="C241" s="5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1:23" x14ac:dyDescent="0.3"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1:23" x14ac:dyDescent="0.3"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1:23" ht="15.6" x14ac:dyDescent="0.3">
      <c r="D244" s="5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1:23" x14ac:dyDescent="0.3"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1:23" x14ac:dyDescent="0.3"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1:23" x14ac:dyDescent="0.3"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1:23" x14ac:dyDescent="0.3"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1:23" ht="15.6" x14ac:dyDescent="0.3">
      <c r="A249" s="5"/>
      <c r="C249" s="5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1:23" x14ac:dyDescent="0.3"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1:23" x14ac:dyDescent="0.3"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23" ht="15.6" x14ac:dyDescent="0.3">
      <c r="A252" s="15"/>
      <c r="B252" s="15"/>
      <c r="C252" s="15"/>
      <c r="D252" s="1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</row>
    <row r="253" spans="1:23" ht="15.6" x14ac:dyDescent="0.3">
      <c r="A253" s="15"/>
      <c r="B253" s="15"/>
      <c r="C253" s="15"/>
      <c r="D253" s="15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</row>
    <row r="254" spans="1:23" ht="15.6" x14ac:dyDescent="0.3">
      <c r="D254" s="15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</row>
    <row r="255" spans="1:23" ht="15.6" x14ac:dyDescent="0.3">
      <c r="D255" s="1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</row>
    <row r="256" spans="1:23" x14ac:dyDescent="0.3"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2:23" x14ac:dyDescent="0.3"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</row>
    <row r="258" spans="2:23" x14ac:dyDescent="0.3"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</row>
    <row r="259" spans="2:23" x14ac:dyDescent="0.3"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</row>
    <row r="260" spans="2:23" x14ac:dyDescent="0.3"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</row>
    <row r="261" spans="2:23" x14ac:dyDescent="0.3">
      <c r="E261" s="4"/>
      <c r="F261" s="4"/>
    </row>
    <row r="262" spans="2:23" x14ac:dyDescent="0.3"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2:23" x14ac:dyDescent="0.3"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2:23" x14ac:dyDescent="0.3"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2:23" x14ac:dyDescent="0.3"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2:23" x14ac:dyDescent="0.3"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2:23" x14ac:dyDescent="0.3"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2:23" x14ac:dyDescent="0.3"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2:23" ht="15.6" x14ac:dyDescent="0.3">
      <c r="B269" s="15"/>
      <c r="C269" s="15"/>
      <c r="D269" s="1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</row>
    <row r="270" spans="2:23" ht="15.6" x14ac:dyDescent="0.3">
      <c r="B270" s="15"/>
      <c r="C270" s="15"/>
      <c r="D270" s="15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</row>
    <row r="271" spans="2:23" x14ac:dyDescent="0.3"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2:23" x14ac:dyDescent="0.3"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5:23" x14ac:dyDescent="0.3"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5:23" x14ac:dyDescent="0.3"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</row>
    <row r="275" spans="5:23" x14ac:dyDescent="0.3"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</row>
    <row r="276" spans="5:23" x14ac:dyDescent="0.3"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5:23" x14ac:dyDescent="0.3"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5:23" x14ac:dyDescent="0.3"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5:23" x14ac:dyDescent="0.3"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5:23" x14ac:dyDescent="0.3"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5:23" x14ac:dyDescent="0.3"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5:23" x14ac:dyDescent="0.3"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5:23" x14ac:dyDescent="0.3"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5:23" x14ac:dyDescent="0.3"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5:23" x14ac:dyDescent="0.3"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5:23" x14ac:dyDescent="0.3"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5:23" x14ac:dyDescent="0.3"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5:23" x14ac:dyDescent="0.3"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23" x14ac:dyDescent="0.3"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23" x14ac:dyDescent="0.3"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23" x14ac:dyDescent="0.3"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23" x14ac:dyDescent="0.3"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23" x14ac:dyDescent="0.3"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23" x14ac:dyDescent="0.3"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23" x14ac:dyDescent="0.3"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23" ht="15.6" x14ac:dyDescent="0.3">
      <c r="A296" s="5"/>
      <c r="C296" s="5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</row>
    <row r="297" spans="1:23" ht="15.6" x14ac:dyDescent="0.3">
      <c r="A297" s="5"/>
      <c r="C297" s="5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</row>
    <row r="298" spans="1:23" ht="15.6" x14ac:dyDescent="0.3">
      <c r="A298" s="5"/>
      <c r="C298" s="5"/>
      <c r="E298" s="4"/>
      <c r="F298" s="4"/>
      <c r="S298" s="4"/>
      <c r="T298" s="4"/>
      <c r="U298" s="4"/>
      <c r="V298" s="4"/>
      <c r="W298" s="4"/>
    </row>
    <row r="299" spans="1:23" ht="15.6" x14ac:dyDescent="0.3">
      <c r="A299" s="5"/>
      <c r="C299" s="5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</row>
    <row r="300" spans="1:23" x14ac:dyDescent="0.3"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23" x14ac:dyDescent="0.3"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</row>
    <row r="302" spans="1:23" x14ac:dyDescent="0.3"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</row>
    <row r="303" spans="1:23" x14ac:dyDescent="0.3">
      <c r="S303" s="4"/>
      <c r="T303" s="4"/>
      <c r="U303" s="4"/>
      <c r="V303" s="4"/>
      <c r="W303" s="4"/>
    </row>
    <row r="304" spans="1:23" x14ac:dyDescent="0.3"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</row>
    <row r="305" spans="5:18" x14ac:dyDescent="0.3"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5:18" x14ac:dyDescent="0.3"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5:18" x14ac:dyDescent="0.3"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</row>
    <row r="309" spans="5:18" x14ac:dyDescent="0.3">
      <c r="E309" s="4"/>
      <c r="F309" s="4"/>
    </row>
    <row r="310" spans="5:18" x14ac:dyDescent="0.3">
      <c r="E310" s="4"/>
      <c r="F310" s="4"/>
    </row>
    <row r="311" spans="5:18" x14ac:dyDescent="0.3">
      <c r="E311" s="4"/>
      <c r="F311" s="4"/>
    </row>
    <row r="312" spans="5:18" x14ac:dyDescent="0.3">
      <c r="E312" s="4"/>
      <c r="F312" s="4"/>
    </row>
    <row r="316" spans="5:18" x14ac:dyDescent="0.3"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5:18" x14ac:dyDescent="0.3"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</row>
    <row r="321" spans="5:18" x14ac:dyDescent="0.3"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</row>
    <row r="322" spans="5:18" x14ac:dyDescent="0.3"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</row>
    <row r="326" spans="5:18" x14ac:dyDescent="0.3">
      <c r="E326" s="4"/>
      <c r="F326" s="4"/>
    </row>
    <row r="327" spans="5:18" x14ac:dyDescent="0.3">
      <c r="E327" s="4"/>
      <c r="F327" s="4"/>
    </row>
    <row r="343" spans="5:18" x14ac:dyDescent="0.3"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</row>
    <row r="344" spans="5:18" x14ac:dyDescent="0.3"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</row>
    <row r="345" spans="5:18" x14ac:dyDescent="0.3"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</row>
    <row r="346" spans="5:18" x14ac:dyDescent="0.3"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</row>
    <row r="348" spans="5:18" x14ac:dyDescent="0.3"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</row>
    <row r="349" spans="5:18" x14ac:dyDescent="0.3"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</row>
    <row r="350" spans="5:18" x14ac:dyDescent="0.3"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</row>
    <row r="351" spans="5:18" x14ac:dyDescent="0.3"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</row>
    <row r="353" spans="5:6" x14ac:dyDescent="0.3">
      <c r="E353" s="4"/>
      <c r="F353" s="4"/>
    </row>
    <row r="354" spans="5:6" x14ac:dyDescent="0.3">
      <c r="E354" s="4"/>
      <c r="F354" s="4"/>
    </row>
    <row r="355" spans="5:6" x14ac:dyDescent="0.3">
      <c r="E355" s="4"/>
      <c r="F355" s="4"/>
    </row>
    <row r="356" spans="5:6" x14ac:dyDescent="0.3">
      <c r="E356" s="4"/>
      <c r="F356" s="4"/>
    </row>
  </sheetData>
  <mergeCells count="1">
    <mergeCell ref="C6:D6"/>
  </mergeCells>
  <pageMargins left="0.84" right="0.54" top="0.25" bottom="0.48" header="0.52" footer="0.22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1TB2020s</vt:lpstr>
      <vt:lpstr>'1TB2020s'!Print_Area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2021-03-31T05:34:37Z</dcterms:modified>
</cp:coreProperties>
</file>