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120" windowHeight="16140" tabRatio="692"/>
  </bookViews>
  <sheets>
    <sheet name="Forma11" sheetId="6" r:id="rId1"/>
  </sheets>
  <externalReferences>
    <externalReference r:id="rId2"/>
  </externalReferences>
  <definedNames>
    <definedName name="_xlnm.Print_Area" localSheetId="0">Forma11!$A$1:$D$78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6" l="1"/>
  <c r="C11" i="6"/>
  <c r="D12" i="6"/>
  <c r="C12" i="6"/>
  <c r="D77" i="6"/>
  <c r="C77" i="6"/>
  <c r="D76" i="6"/>
  <c r="C76" i="6"/>
  <c r="D75" i="6"/>
  <c r="C75" i="6"/>
  <c r="D74" i="6"/>
  <c r="C74" i="6"/>
  <c r="D73" i="6"/>
  <c r="C73" i="6"/>
  <c r="D67" i="6"/>
  <c r="C67" i="6"/>
  <c r="D70" i="6"/>
  <c r="C70" i="6"/>
  <c r="D69" i="6"/>
  <c r="C69" i="6"/>
  <c r="D60" i="6"/>
  <c r="D58" i="6"/>
  <c r="C60" i="6"/>
  <c r="C58" i="6"/>
  <c r="D56" i="6"/>
  <c r="C56" i="6"/>
  <c r="C61" i="6"/>
  <c r="D61" i="6"/>
  <c r="D50" i="6"/>
  <c r="D48" i="6"/>
  <c r="C50" i="6"/>
  <c r="C48" i="6"/>
  <c r="D46" i="6"/>
  <c r="D45" i="6"/>
  <c r="D44" i="6"/>
  <c r="D43" i="6"/>
  <c r="D42" i="6"/>
  <c r="D41" i="6"/>
  <c r="D40" i="6"/>
  <c r="D39" i="6"/>
  <c r="D38" i="6"/>
  <c r="C46" i="6"/>
  <c r="C45" i="6"/>
  <c r="C44" i="6"/>
  <c r="C43" i="6"/>
  <c r="C42" i="6"/>
  <c r="C41" i="6"/>
  <c r="C40" i="6"/>
  <c r="C39" i="6"/>
  <c r="C38" i="6"/>
  <c r="D33" i="6"/>
  <c r="D31" i="6"/>
  <c r="D30" i="6"/>
  <c r="D29" i="6"/>
  <c r="D28" i="6"/>
  <c r="D27" i="6"/>
  <c r="D26" i="6"/>
  <c r="D25" i="6"/>
  <c r="D24" i="6"/>
  <c r="D23" i="6"/>
  <c r="C33" i="6"/>
  <c r="C31" i="6"/>
  <c r="C30" i="6"/>
  <c r="C29" i="6"/>
  <c r="D36" i="6"/>
  <c r="C36" i="6"/>
  <c r="D19" i="6"/>
  <c r="D17" i="6"/>
  <c r="D14" i="6"/>
  <c r="D7" i="6"/>
  <c r="C27" i="6"/>
  <c r="C25" i="6"/>
  <c r="C23" i="6"/>
  <c r="C19" i="6"/>
  <c r="C17" i="6"/>
  <c r="C14" i="6"/>
  <c r="C7" i="6"/>
  <c r="D21" i="6"/>
  <c r="D18" i="6"/>
  <c r="D16" i="6"/>
  <c r="D10" i="6"/>
  <c r="D8" i="6"/>
  <c r="C28" i="6"/>
  <c r="C26" i="6"/>
  <c r="C24" i="6"/>
  <c r="C21" i="6"/>
  <c r="C18" i="6"/>
  <c r="C16" i="6"/>
  <c r="C10" i="6"/>
  <c r="C8" i="6"/>
  <c r="C5" i="6"/>
  <c r="D5" i="6"/>
  <c r="C3" i="6"/>
  <c r="C78" i="6"/>
  <c r="D3" i="6"/>
  <c r="D78" i="6"/>
</calcChain>
</file>

<file path=xl/sharedStrings.xml><?xml version="1.0" encoding="utf-8"?>
<sst xmlns="http://schemas.openxmlformats.org/spreadsheetml/2006/main" count="80" uniqueCount="67">
  <si>
    <t xml:space="preserve">             Premiums Written and Claims Paid in January-March 2017
(based on ad-hoc reports)          </t>
  </si>
  <si>
    <t>Classes of Business</t>
  </si>
  <si>
    <t>Premiums Written</t>
  </si>
  <si>
    <t>Claims Paid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</si>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</sst>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7">
    <fill>
      <patternFill patternType="none"/>
    </fill>
    <fill>
      <patternFill patternType="gray125"/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D7B9D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86">
    <xf numFmtId="0" fontId="0" fillId="0" borderId="0"/>
    <xf numFmtId="0" fontId="8" fillId="11" borderId="14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10" applyNumberFormat="0" applyAlignment="0" applyProtection="0"/>
    <xf numFmtId="0" fontId="33" fillId="9" borderId="11" applyNumberFormat="0" applyAlignment="0" applyProtection="0"/>
    <xf numFmtId="0" fontId="34" fillId="9" borderId="10" applyNumberFormat="0" applyAlignment="0" applyProtection="0"/>
    <xf numFmtId="0" fontId="35" fillId="0" borderId="12" applyNumberFormat="0" applyFill="0" applyAlignment="0" applyProtection="0"/>
    <xf numFmtId="0" fontId="36" fillId="10" borderId="13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40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40" fillId="35" borderId="0" applyNumberFormat="0" applyBorder="0" applyAlignment="0" applyProtection="0"/>
    <xf numFmtId="0" fontId="41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0" applyNumberFormat="0" applyAlignment="0" applyProtection="0"/>
    <xf numFmtId="0" fontId="17" fillId="9" borderId="11" applyNumberFormat="0" applyAlignment="0" applyProtection="0"/>
    <xf numFmtId="0" fontId="18" fillId="9" borderId="10" applyNumberFormat="0" applyAlignment="0" applyProtection="0"/>
    <xf numFmtId="0" fontId="19" fillId="0" borderId="12" applyNumberFormat="0" applyFill="0" applyAlignment="0" applyProtection="0"/>
    <xf numFmtId="0" fontId="20" fillId="10" borderId="13" applyNumberFormat="0" applyAlignment="0" applyProtection="0"/>
    <xf numFmtId="0" fontId="21" fillId="0" borderId="0" applyNumberFormat="0" applyFill="0" applyBorder="0" applyAlignment="0" applyProtection="0"/>
    <xf numFmtId="0" fontId="1" fillId="11" borderId="14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1" fillId="0" borderId="0"/>
  </cellStyleXfs>
  <cellXfs count="33">
    <xf numFmtId="0" fontId="0" fillId="0" borderId="0" xfId="0"/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4" fontId="4" fillId="4" borderId="5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4" fillId="36" borderId="2" xfId="0" applyNumberFormat="1" applyFont="1" applyFill="1" applyBorder="1" applyAlignment="1" applyProtection="1">
      <alignment horizontal="center" vertical="center" wrapText="1"/>
    </xf>
    <xf numFmtId="4" fontId="7" fillId="36" borderId="16" xfId="0" applyNumberFormat="1" applyFont="1" applyFill="1" applyBorder="1" applyAlignment="1" applyProtection="1">
      <alignment horizontal="center" vertical="center" wrapText="1"/>
    </xf>
    <xf numFmtId="4" fontId="4" fillId="36" borderId="17" xfId="0" applyNumberFormat="1" applyFont="1" applyFill="1" applyBorder="1" applyAlignment="1" applyProtection="1">
      <alignment horizontal="center" vertical="center" wrapText="1"/>
    </xf>
    <xf numFmtId="0" fontId="43" fillId="0" borderId="18" xfId="85" applyFont="1" applyFill="1" applyBorder="1" applyAlignment="1">
      <alignment horizontal="center" vertical="center" wrapText="1"/>
    </xf>
    <xf numFmtId="0" fontId="44" fillId="0" borderId="19" xfId="85" applyFont="1" applyFill="1" applyBorder="1" applyAlignment="1">
      <alignment horizontal="center" vertical="center" wrapText="1"/>
    </xf>
    <xf numFmtId="0" fontId="45" fillId="0" borderId="19" xfId="85" applyFont="1" applyFill="1" applyBorder="1" applyAlignment="1">
      <alignment vertical="center" wrapText="1"/>
    </xf>
    <xf numFmtId="0" fontId="42" fillId="0" borderId="0" xfId="42" applyFont="1" applyFill="1" applyAlignment="1">
      <alignment horizontal="center" vertical="center" wrapText="1"/>
    </xf>
  </cellXfs>
  <cellStyles count="86">
    <cellStyle name="20% - Accent1 2" xfId="62"/>
    <cellStyle name="20% - Accent1 3" xfId="19"/>
    <cellStyle name="20% - Accent2 2" xfId="66"/>
    <cellStyle name="20% - Accent2 3" xfId="23"/>
    <cellStyle name="20% - Accent3 2" xfId="70"/>
    <cellStyle name="20% - Accent3 3" xfId="27"/>
    <cellStyle name="20% - Accent4 2" xfId="74"/>
    <cellStyle name="20% - Accent4 3" xfId="31"/>
    <cellStyle name="20% - Accent5 2" xfId="78"/>
    <cellStyle name="20% - Accent5 3" xfId="35"/>
    <cellStyle name="20% - Accent6 2" xfId="82"/>
    <cellStyle name="20% - Accent6 3" xfId="39"/>
    <cellStyle name="40% - Accent1 2" xfId="63"/>
    <cellStyle name="40% - Accent1 3" xfId="20"/>
    <cellStyle name="40% - Accent2 2" xfId="67"/>
    <cellStyle name="40% - Accent2 3" xfId="24"/>
    <cellStyle name="40% - Accent3 2" xfId="71"/>
    <cellStyle name="40% - Accent3 3" xfId="28"/>
    <cellStyle name="40% - Accent4 2" xfId="75"/>
    <cellStyle name="40% - Accent4 3" xfId="32"/>
    <cellStyle name="40% - Accent5 2" xfId="79"/>
    <cellStyle name="40% - Accent5 3" xfId="36"/>
    <cellStyle name="40% - Accent6 2" xfId="83"/>
    <cellStyle name="40% - Accent6 3" xfId="40"/>
    <cellStyle name="60% - Accent1 2" xfId="64"/>
    <cellStyle name="60% - Accent1 3" xfId="21"/>
    <cellStyle name="60% - Accent2 2" xfId="68"/>
    <cellStyle name="60% - Accent2 3" xfId="25"/>
    <cellStyle name="60% - Accent3 2" xfId="72"/>
    <cellStyle name="60% - Accent3 3" xfId="29"/>
    <cellStyle name="60% - Accent4 2" xfId="76"/>
    <cellStyle name="60% - Accent4 3" xfId="33"/>
    <cellStyle name="60% - Accent5 2" xfId="80"/>
    <cellStyle name="60% - Accent5 3" xfId="37"/>
    <cellStyle name="60% - Accent6 2" xfId="84"/>
    <cellStyle name="60% - Accent6 3" xfId="41"/>
    <cellStyle name="Accent1 2" xfId="61"/>
    <cellStyle name="Accent1 3" xfId="18"/>
    <cellStyle name="Accent2 2" xfId="65"/>
    <cellStyle name="Accent2 3" xfId="22"/>
    <cellStyle name="Accent3 2" xfId="69"/>
    <cellStyle name="Accent3 3" xfId="26"/>
    <cellStyle name="Accent4 2" xfId="73"/>
    <cellStyle name="Accent4 3" xfId="30"/>
    <cellStyle name="Accent5 2" xfId="77"/>
    <cellStyle name="Accent5 3" xfId="34"/>
    <cellStyle name="Accent6 2" xfId="81"/>
    <cellStyle name="Accent6 3" xfId="38"/>
    <cellStyle name="Bad 2" xfId="50"/>
    <cellStyle name="Bad 3" xfId="8"/>
    <cellStyle name="Calculation 2" xfId="54"/>
    <cellStyle name="Calculation 3" xfId="12"/>
    <cellStyle name="Check Cell 2" xfId="56"/>
    <cellStyle name="Check Cell 3" xfId="14"/>
    <cellStyle name="Explanatory Text 2" xfId="59"/>
    <cellStyle name="Explanatory Text 3" xfId="16"/>
    <cellStyle name="Good 2" xfId="49"/>
    <cellStyle name="Good 3" xfId="7"/>
    <cellStyle name="Heading 1 2" xfId="45"/>
    <cellStyle name="Heading 1 3" xfId="3"/>
    <cellStyle name="Heading 2 2" xfId="46"/>
    <cellStyle name="Heading 2 3" xfId="4"/>
    <cellStyle name="Heading 3 2" xfId="47"/>
    <cellStyle name="Heading 3 3" xfId="5"/>
    <cellStyle name="Heading 4 2" xfId="48"/>
    <cellStyle name="Heading 4 3" xfId="6"/>
    <cellStyle name="Input 2" xfId="52"/>
    <cellStyle name="Input 3" xfId="10"/>
    <cellStyle name="Linked Cell 2" xfId="55"/>
    <cellStyle name="Linked Cell 3" xfId="13"/>
    <cellStyle name="Neutral 2" xfId="51"/>
    <cellStyle name="Neutral 3" xfId="9"/>
    <cellStyle name="Normal" xfId="0" builtinId="0"/>
    <cellStyle name="Normal 2" xfId="42"/>
    <cellStyle name="Normal 2 2" xfId="85"/>
    <cellStyle name="Normal 3" xfId="43"/>
    <cellStyle name="Note" xfId="1" builtinId="10" customBuiltin="1"/>
    <cellStyle name="Note 2" xfId="58"/>
    <cellStyle name="Output 2" xfId="53"/>
    <cellStyle name="Output 3" xfId="11"/>
    <cellStyle name="Title 2" xfId="44"/>
    <cellStyle name="Title 3" xfId="2"/>
    <cellStyle name="Total 2" xfId="60"/>
    <cellStyle name="Total 3" xfId="17"/>
    <cellStyle name="Warning Text 2" xfId="57"/>
    <cellStyle name="Warning Tex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la.ajennadjat/AppData/Local/Microsoft/Windows/INetCache/Content.Outlook/UXIVUSYU/Forma%2011%20yanvar_mart_%20umumi%202017_yekun_sinifl&#601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Files"/>
      <sheetName val="yanvar-mart_2017_sinifler_uzre"/>
      <sheetName val="Sheet3"/>
    </sheetNames>
    <sheetDataSet>
      <sheetData sheetId="0">
        <row r="29">
          <cell r="D29">
            <v>4981733.0200000005</v>
          </cell>
          <cell r="E29">
            <v>677313.68</v>
          </cell>
          <cell r="F29">
            <v>28950939.150000002</v>
          </cell>
          <cell r="G29">
            <v>30321270.219999999</v>
          </cell>
          <cell r="J29">
            <v>204866.5</v>
          </cell>
          <cell r="K29">
            <v>0</v>
          </cell>
          <cell r="L29">
            <v>28785.89</v>
          </cell>
          <cell r="M29">
            <v>5000</v>
          </cell>
          <cell r="N29">
            <v>77747019.780000001</v>
          </cell>
          <cell r="O29">
            <v>16340147.09</v>
          </cell>
          <cell r="P29">
            <v>45971448.519999996</v>
          </cell>
          <cell r="Q29">
            <v>11674278.689999999</v>
          </cell>
          <cell r="R29">
            <v>909454.73</v>
          </cell>
          <cell r="S29">
            <v>107378.34</v>
          </cell>
          <cell r="T29">
            <v>44552182.160000004</v>
          </cell>
          <cell r="U29">
            <v>11513764.770000001</v>
          </cell>
          <cell r="V29">
            <v>509811.62999999995</v>
          </cell>
          <cell r="W29">
            <v>53135.58</v>
          </cell>
          <cell r="X29">
            <v>31775571.259999998</v>
          </cell>
          <cell r="Y29">
            <v>4665868.4000000004</v>
          </cell>
          <cell r="Z29">
            <v>24251524.899999999</v>
          </cell>
          <cell r="AA29">
            <v>4285686.0900000008</v>
          </cell>
          <cell r="AB29">
            <v>7169954.6299999999</v>
          </cell>
          <cell r="AC29">
            <v>644653.60000000009</v>
          </cell>
          <cell r="AD29">
            <v>6089897.21</v>
          </cell>
          <cell r="AE29">
            <v>2772352.1399999997</v>
          </cell>
          <cell r="AF29">
            <v>273381.63</v>
          </cell>
          <cell r="AG29">
            <v>0</v>
          </cell>
          <cell r="AH29">
            <v>4720308.63</v>
          </cell>
          <cell r="AI29">
            <v>0</v>
          </cell>
          <cell r="AJ29">
            <v>2997125.09</v>
          </cell>
          <cell r="AK29">
            <v>0</v>
          </cell>
          <cell r="AL29">
            <v>544630.65</v>
          </cell>
          <cell r="AM29">
            <v>5821.92</v>
          </cell>
          <cell r="AN29">
            <v>6948</v>
          </cell>
          <cell r="AO29">
            <v>840468.82000000007</v>
          </cell>
          <cell r="AP29">
            <v>2030016.24</v>
          </cell>
          <cell r="AQ29">
            <v>22389.61</v>
          </cell>
          <cell r="AR29">
            <v>419262.82</v>
          </cell>
          <cell r="AS29">
            <v>0</v>
          </cell>
          <cell r="AX29">
            <v>350898.42</v>
          </cell>
          <cell r="AY29">
            <v>18536</v>
          </cell>
          <cell r="AZ29">
            <v>0</v>
          </cell>
          <cell r="BA29">
            <v>0</v>
          </cell>
          <cell r="BB29">
            <v>2192147.9</v>
          </cell>
          <cell r="BC29">
            <v>0</v>
          </cell>
          <cell r="BD29">
            <v>162975.41</v>
          </cell>
          <cell r="BE29">
            <v>0</v>
          </cell>
          <cell r="BF29">
            <v>27479.49</v>
          </cell>
          <cell r="BG29">
            <v>45935.99</v>
          </cell>
          <cell r="BH29">
            <v>0</v>
          </cell>
          <cell r="BI29">
            <v>0</v>
          </cell>
          <cell r="BJ29">
            <v>100657.97</v>
          </cell>
          <cell r="BK29">
            <v>0</v>
          </cell>
          <cell r="BL29">
            <v>521348.88</v>
          </cell>
          <cell r="BM29">
            <v>1896.48</v>
          </cell>
          <cell r="BN29">
            <v>4168538.2900000005</v>
          </cell>
          <cell r="BO29">
            <v>309680.2</v>
          </cell>
          <cell r="BP29">
            <v>0</v>
          </cell>
          <cell r="BQ29">
            <v>4133.6400000000003</v>
          </cell>
          <cell r="BR29">
            <v>0</v>
          </cell>
          <cell r="BS29">
            <v>4133.6400000000003</v>
          </cell>
          <cell r="CB29">
            <v>38768336.169999994</v>
          </cell>
          <cell r="CC29">
            <v>12948662.580000004</v>
          </cell>
          <cell r="CH29">
            <v>24485</v>
          </cell>
          <cell r="CI29">
            <v>0</v>
          </cell>
          <cell r="CL29">
            <v>2305666</v>
          </cell>
          <cell r="CM29">
            <v>805350</v>
          </cell>
          <cell r="CN29">
            <v>2581055</v>
          </cell>
          <cell r="CO29">
            <v>342816</v>
          </cell>
          <cell r="CT29">
            <v>2893</v>
          </cell>
          <cell r="CU29">
            <v>0</v>
          </cell>
          <cell r="CV29">
            <v>10398921.890000001</v>
          </cell>
          <cell r="CW29">
            <v>784672.69</v>
          </cell>
          <cell r="CX29">
            <v>5904338.6299999999</v>
          </cell>
          <cell r="CY29">
            <v>1065886.23</v>
          </cell>
          <cell r="CZ29">
            <v>72750</v>
          </cell>
          <cell r="DA29">
            <v>18055.03</v>
          </cell>
          <cell r="DB29">
            <v>17461586.649999999</v>
          </cell>
          <cell r="DC29">
            <v>9931882.6300000008</v>
          </cell>
          <cell r="DD29">
            <v>16640</v>
          </cell>
          <cell r="DE2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D141"/>
  <sheetViews>
    <sheetView tabSelected="1" view="pageBreakPreview" zoomScale="192" zoomScaleNormal="192" zoomScaleSheetLayoutView="100" zoomScalePageLayoutView="192" workbookViewId="0">
      <selection activeCell="B3" sqref="B3:B78"/>
    </sheetView>
  </sheetViews>
  <sheetFormatPr baseColWidth="10" defaultColWidth="8.83203125" defaultRowHeight="16" x14ac:dyDescent="0.2"/>
  <cols>
    <col min="1" max="1" width="4.5" style="8" customWidth="1"/>
    <col min="2" max="2" width="52.6640625" style="8" customWidth="1"/>
    <col min="3" max="3" width="15.5" style="19" customWidth="1"/>
    <col min="4" max="4" width="18" style="4" customWidth="1"/>
    <col min="5" max="16384" width="8.83203125" style="8"/>
  </cols>
  <sheetData>
    <row r="1" spans="1:4" ht="65.25" customHeight="1" thickBot="1" x14ac:dyDescent="0.25">
      <c r="A1" s="1"/>
      <c r="B1" s="32" t="s">
        <v>0</v>
      </c>
      <c r="C1" s="32"/>
      <c r="D1" s="32"/>
    </row>
    <row r="2" spans="1:4" ht="33" customHeight="1" thickBot="1" x14ac:dyDescent="0.25">
      <c r="A2" s="3"/>
      <c r="B2" s="26" t="s">
        <v>1</v>
      </c>
      <c r="C2" s="27" t="s">
        <v>2</v>
      </c>
      <c r="D2" s="28" t="s">
        <v>3</v>
      </c>
    </row>
    <row r="3" spans="1:4" ht="22.5" customHeight="1" thickBot="1" x14ac:dyDescent="0.25">
      <c r="A3" s="9"/>
      <c r="B3" s="29" t="s">
        <v>4</v>
      </c>
      <c r="C3" s="20">
        <f>C5+C12</f>
        <v>111913344.34</v>
      </c>
      <c r="D3" s="20">
        <f t="shared" ref="D3" si="0">D5+D12</f>
        <v>47343730.989999995</v>
      </c>
    </row>
    <row r="4" spans="1:4" ht="22.5" customHeight="1" thickBot="1" x14ac:dyDescent="0.25">
      <c r="A4" s="9"/>
      <c r="B4" s="29" t="s">
        <v>11</v>
      </c>
      <c r="C4" s="22"/>
      <c r="D4" s="25"/>
    </row>
    <row r="5" spans="1:4" ht="22.5" customHeight="1" x14ac:dyDescent="0.2">
      <c r="A5" s="12"/>
      <c r="B5" s="30" t="s">
        <v>66</v>
      </c>
      <c r="C5" s="20">
        <f>SUM(C7:C11)</f>
        <v>34166324.560000002</v>
      </c>
      <c r="D5" s="20">
        <f t="shared" ref="D5" si="1">SUM(D7:D11)</f>
        <v>31003583.899999999</v>
      </c>
    </row>
    <row r="6" spans="1:4" ht="22.5" customHeight="1" x14ac:dyDescent="0.2">
      <c r="A6" s="12"/>
      <c r="B6" s="30" t="s">
        <v>11</v>
      </c>
      <c r="C6" s="22"/>
      <c r="D6" s="25"/>
    </row>
    <row r="7" spans="1:4" ht="22.5" customHeight="1" x14ac:dyDescent="0.2">
      <c r="A7" s="9"/>
      <c r="B7" s="13" t="s">
        <v>5</v>
      </c>
      <c r="C7" s="23">
        <f>[1]ReportFiles!D$29</f>
        <v>4981733.0200000005</v>
      </c>
      <c r="D7" s="23">
        <f>[1]ReportFiles!E$29</f>
        <v>677313.68</v>
      </c>
    </row>
    <row r="8" spans="1:4" ht="21" customHeight="1" x14ac:dyDescent="0.2">
      <c r="A8" s="12"/>
      <c r="B8" s="14" t="s">
        <v>6</v>
      </c>
      <c r="C8" s="23">
        <f>[1]ReportFiles!F$29</f>
        <v>28950939.150000002</v>
      </c>
      <c r="D8" s="23">
        <f>[1]ReportFiles!G$29</f>
        <v>30321270.219999999</v>
      </c>
    </row>
    <row r="9" spans="1:4" ht="21" customHeight="1" x14ac:dyDescent="0.2">
      <c r="A9" s="9"/>
      <c r="B9" s="13" t="s">
        <v>7</v>
      </c>
      <c r="C9" s="22">
        <v>0</v>
      </c>
      <c r="D9" s="25">
        <v>0</v>
      </c>
    </row>
    <row r="10" spans="1:4" ht="21" customHeight="1" x14ac:dyDescent="0.2">
      <c r="A10" s="12"/>
      <c r="B10" s="14" t="s">
        <v>8</v>
      </c>
      <c r="C10" s="22">
        <f>[1]ReportFiles!J$29</f>
        <v>204866.5</v>
      </c>
      <c r="D10" s="22">
        <f>[1]ReportFiles!K$29</f>
        <v>0</v>
      </c>
    </row>
    <row r="11" spans="1:4" ht="21" customHeight="1" x14ac:dyDescent="0.2">
      <c r="A11" s="9"/>
      <c r="B11" s="13" t="s">
        <v>9</v>
      </c>
      <c r="C11" s="22">
        <f>[1]ReportFiles!L$29</f>
        <v>28785.89</v>
      </c>
      <c r="D11" s="22">
        <f>[1]ReportFiles!M$29</f>
        <v>5000</v>
      </c>
    </row>
    <row r="12" spans="1:4" ht="21" customHeight="1" x14ac:dyDescent="0.2">
      <c r="A12" s="12"/>
      <c r="B12" s="5" t="s">
        <v>10</v>
      </c>
      <c r="C12" s="20">
        <f>[1]ReportFiles!N$29</f>
        <v>77747019.780000001</v>
      </c>
      <c r="D12" s="20">
        <f>[1]ReportFiles!O$29</f>
        <v>16340147.09</v>
      </c>
    </row>
    <row r="13" spans="1:4" ht="21" customHeight="1" x14ac:dyDescent="0.2">
      <c r="A13" s="12"/>
      <c r="B13" s="11" t="s">
        <v>11</v>
      </c>
      <c r="C13" s="22"/>
      <c r="D13" s="25"/>
    </row>
    <row r="14" spans="1:4" ht="21" customHeight="1" x14ac:dyDescent="0.2">
      <c r="A14" s="9"/>
      <c r="B14" s="10" t="s">
        <v>12</v>
      </c>
      <c r="C14" s="20">
        <f>[1]ReportFiles!P$29</f>
        <v>45971448.519999996</v>
      </c>
      <c r="D14" s="20">
        <f>[1]ReportFiles!Q$29</f>
        <v>11674278.689999999</v>
      </c>
    </row>
    <row r="15" spans="1:4" ht="21" customHeight="1" x14ac:dyDescent="0.2">
      <c r="A15" s="9"/>
      <c r="B15" s="11" t="s">
        <v>11</v>
      </c>
      <c r="C15" s="22"/>
      <c r="D15" s="25"/>
    </row>
    <row r="16" spans="1:4" ht="21" customHeight="1" x14ac:dyDescent="0.2">
      <c r="A16" s="12"/>
      <c r="B16" s="14" t="s">
        <v>13</v>
      </c>
      <c r="C16" s="23">
        <f>[1]ReportFiles!R$29</f>
        <v>909454.73</v>
      </c>
      <c r="D16" s="23">
        <f>[1]ReportFiles!S$29</f>
        <v>107378.34</v>
      </c>
    </row>
    <row r="17" spans="1:4" ht="21" customHeight="1" x14ac:dyDescent="0.2">
      <c r="A17" s="9"/>
      <c r="B17" s="13" t="s">
        <v>14</v>
      </c>
      <c r="C17" s="23">
        <f>[1]ReportFiles!T$29</f>
        <v>44552182.160000004</v>
      </c>
      <c r="D17" s="23">
        <f>[1]ReportFiles!U$29</f>
        <v>11513764.770000001</v>
      </c>
    </row>
    <row r="18" spans="1:4" ht="21" customHeight="1" x14ac:dyDescent="0.2">
      <c r="A18" s="12"/>
      <c r="B18" s="6" t="s">
        <v>15</v>
      </c>
      <c r="C18" s="23">
        <f>[1]ReportFiles!V$29</f>
        <v>509811.62999999995</v>
      </c>
      <c r="D18" s="23">
        <f>[1]ReportFiles!W$29</f>
        <v>53135.58</v>
      </c>
    </row>
    <row r="19" spans="1:4" ht="21" customHeight="1" x14ac:dyDescent="0.2">
      <c r="A19" s="9"/>
      <c r="B19" s="10" t="s">
        <v>16</v>
      </c>
      <c r="C19" s="20">
        <f>[1]ReportFiles!X$29</f>
        <v>31775571.259999998</v>
      </c>
      <c r="D19" s="20">
        <f>[1]ReportFiles!Y$29</f>
        <v>4665868.4000000004</v>
      </c>
    </row>
    <row r="20" spans="1:4" ht="21" customHeight="1" x14ac:dyDescent="0.2">
      <c r="A20" s="9"/>
      <c r="B20" s="11" t="s">
        <v>11</v>
      </c>
      <c r="C20" s="7"/>
      <c r="D20" s="7"/>
    </row>
    <row r="21" spans="1:4" ht="21" customHeight="1" x14ac:dyDescent="0.2">
      <c r="A21" s="12"/>
      <c r="B21" s="15" t="s">
        <v>17</v>
      </c>
      <c r="C21" s="20">
        <f>[1]ReportFiles!Z$29</f>
        <v>24251524.899999999</v>
      </c>
      <c r="D21" s="20">
        <f>[1]ReportFiles!AA$29</f>
        <v>4285686.0900000008</v>
      </c>
    </row>
    <row r="22" spans="1:4" ht="21" customHeight="1" x14ac:dyDescent="0.2">
      <c r="A22" s="12"/>
      <c r="B22" s="16" t="s">
        <v>11</v>
      </c>
      <c r="C22" s="22"/>
      <c r="D22" s="25"/>
    </row>
    <row r="23" spans="1:4" ht="21" customHeight="1" x14ac:dyDescent="0.2">
      <c r="A23" s="9"/>
      <c r="B23" s="31" t="s">
        <v>18</v>
      </c>
      <c r="C23" s="23">
        <f>[1]ReportFiles!AB$29</f>
        <v>7169954.6299999999</v>
      </c>
      <c r="D23" s="23">
        <f>[1]ReportFiles!AC$29</f>
        <v>644653.60000000009</v>
      </c>
    </row>
    <row r="24" spans="1:4" ht="21" customHeight="1" x14ac:dyDescent="0.2">
      <c r="A24" s="12"/>
      <c r="B24" s="31" t="s">
        <v>19</v>
      </c>
      <c r="C24" s="23">
        <f>[1]ReportFiles!AD$29</f>
        <v>6089897.21</v>
      </c>
      <c r="D24" s="23">
        <f>[1]ReportFiles!AE$29</f>
        <v>2772352.1399999997</v>
      </c>
    </row>
    <row r="25" spans="1:4" ht="21" customHeight="1" x14ac:dyDescent="0.2">
      <c r="A25" s="9"/>
      <c r="B25" s="13" t="s">
        <v>20</v>
      </c>
      <c r="C25" s="23">
        <f>[1]ReportFiles!AF$29</f>
        <v>273381.63</v>
      </c>
      <c r="D25" s="23">
        <f>[1]ReportFiles!AG$29</f>
        <v>0</v>
      </c>
    </row>
    <row r="26" spans="1:4" ht="21" customHeight="1" x14ac:dyDescent="0.2">
      <c r="A26" s="12"/>
      <c r="B26" s="14" t="s">
        <v>21</v>
      </c>
      <c r="C26" s="23">
        <f>[1]ReportFiles!AH$29</f>
        <v>4720308.63</v>
      </c>
      <c r="D26" s="23">
        <f>[1]ReportFiles!AI$29</f>
        <v>0</v>
      </c>
    </row>
    <row r="27" spans="1:4" ht="21" customHeight="1" x14ac:dyDescent="0.2">
      <c r="A27" s="9"/>
      <c r="B27" s="13" t="s">
        <v>22</v>
      </c>
      <c r="C27" s="23">
        <f>[1]ReportFiles!AJ$29</f>
        <v>2997125.09</v>
      </c>
      <c r="D27" s="23">
        <f>[1]ReportFiles!AK$29</f>
        <v>0</v>
      </c>
    </row>
    <row r="28" spans="1:4" ht="21" customHeight="1" x14ac:dyDescent="0.2">
      <c r="A28" s="12"/>
      <c r="B28" s="14" t="s">
        <v>23</v>
      </c>
      <c r="C28" s="23">
        <f>[1]ReportFiles!AL$29</f>
        <v>544630.65</v>
      </c>
      <c r="D28" s="23">
        <f>[1]ReportFiles!AM$29</f>
        <v>5821.92</v>
      </c>
    </row>
    <row r="29" spans="1:4" ht="21" customHeight="1" x14ac:dyDescent="0.2">
      <c r="A29" s="9"/>
      <c r="B29" s="13" t="s">
        <v>24</v>
      </c>
      <c r="C29" s="23">
        <f>[1]ReportFiles!AN$29</f>
        <v>6948</v>
      </c>
      <c r="D29" s="23">
        <f>[1]ReportFiles!AO$29</f>
        <v>840468.82000000007</v>
      </c>
    </row>
    <row r="30" spans="1:4" ht="21" customHeight="1" x14ac:dyDescent="0.2">
      <c r="A30" s="12"/>
      <c r="B30" s="14" t="s">
        <v>25</v>
      </c>
      <c r="C30" s="23">
        <f>[1]ReportFiles!AP$29</f>
        <v>2030016.24</v>
      </c>
      <c r="D30" s="23">
        <f>[1]ReportFiles!AQ$29</f>
        <v>22389.61</v>
      </c>
    </row>
    <row r="31" spans="1:4" ht="21" customHeight="1" x14ac:dyDescent="0.2">
      <c r="A31" s="12"/>
      <c r="B31" s="6" t="s">
        <v>26</v>
      </c>
      <c r="C31" s="23">
        <f>[1]ReportFiles!AR$29</f>
        <v>419262.82</v>
      </c>
      <c r="D31" s="23">
        <f>[1]ReportFiles!AS$29</f>
        <v>0</v>
      </c>
    </row>
    <row r="32" spans="1:4" ht="21" customHeight="1" x14ac:dyDescent="0.2">
      <c r="A32" s="12"/>
      <c r="B32" s="6" t="s">
        <v>11</v>
      </c>
      <c r="C32" s="22"/>
      <c r="D32" s="22"/>
    </row>
    <row r="33" spans="1:4" ht="21" customHeight="1" x14ac:dyDescent="0.2">
      <c r="A33" s="9"/>
      <c r="B33" s="13" t="s">
        <v>27</v>
      </c>
      <c r="C33" s="23">
        <f>[1]ReportFiles!AR$29</f>
        <v>419262.82</v>
      </c>
      <c r="D33" s="23">
        <f>[1]ReportFiles!AS$29</f>
        <v>0</v>
      </c>
    </row>
    <row r="34" spans="1:4" ht="21" customHeight="1" x14ac:dyDescent="0.2">
      <c r="A34" s="12"/>
      <c r="B34" s="14" t="s">
        <v>28</v>
      </c>
      <c r="C34" s="22">
        <v>0</v>
      </c>
      <c r="D34" s="22">
        <v>0</v>
      </c>
    </row>
    <row r="35" spans="1:4" ht="21" customHeight="1" x14ac:dyDescent="0.2">
      <c r="A35" s="12"/>
      <c r="B35" s="14" t="s">
        <v>29</v>
      </c>
      <c r="C35" s="22">
        <v>0</v>
      </c>
      <c r="D35" s="22">
        <v>0</v>
      </c>
    </row>
    <row r="36" spans="1:4" ht="21" customHeight="1" x14ac:dyDescent="0.2">
      <c r="A36" s="9"/>
      <c r="B36" s="11" t="s">
        <v>30</v>
      </c>
      <c r="C36" s="20">
        <f>SUM(C38:C47)</f>
        <v>7524046.3600000013</v>
      </c>
      <c r="D36" s="20">
        <f>SUM(D38:D47)</f>
        <v>376048.67000000004</v>
      </c>
    </row>
    <row r="37" spans="1:4" ht="21" customHeight="1" x14ac:dyDescent="0.2">
      <c r="A37" s="9"/>
      <c r="B37" s="16" t="s">
        <v>11</v>
      </c>
      <c r="C37" s="22"/>
      <c r="D37" s="25"/>
    </row>
    <row r="38" spans="1:4" ht="21" customHeight="1" x14ac:dyDescent="0.2">
      <c r="A38" s="12"/>
      <c r="B38" s="31" t="s">
        <v>31</v>
      </c>
      <c r="C38" s="23">
        <f>[1]ReportFiles!AX$29</f>
        <v>350898.42</v>
      </c>
      <c r="D38" s="23">
        <f>[1]ReportFiles!AY$29</f>
        <v>18536</v>
      </c>
    </row>
    <row r="39" spans="1:4" ht="27.75" customHeight="1" x14ac:dyDescent="0.2">
      <c r="A39" s="9"/>
      <c r="B39" s="13" t="s">
        <v>32</v>
      </c>
      <c r="C39" s="22">
        <f>[1]ReportFiles!AZ$29</f>
        <v>0</v>
      </c>
      <c r="D39" s="22">
        <f>[1]ReportFiles!BA$29</f>
        <v>0</v>
      </c>
    </row>
    <row r="40" spans="1:4" ht="21" customHeight="1" x14ac:dyDescent="0.2">
      <c r="A40" s="12"/>
      <c r="B40" s="14" t="s">
        <v>33</v>
      </c>
      <c r="C40" s="23">
        <f>[1]ReportFiles!BB$29</f>
        <v>2192147.9</v>
      </c>
      <c r="D40" s="23">
        <f>[1]ReportFiles!BC$29</f>
        <v>0</v>
      </c>
    </row>
    <row r="41" spans="1:4" ht="21" customHeight="1" x14ac:dyDescent="0.2">
      <c r="A41" s="9"/>
      <c r="B41" s="13" t="s">
        <v>34</v>
      </c>
      <c r="C41" s="23">
        <f>[1]ReportFiles!BD$29</f>
        <v>162975.41</v>
      </c>
      <c r="D41" s="23">
        <f>[1]ReportFiles!BE$29</f>
        <v>0</v>
      </c>
    </row>
    <row r="42" spans="1:4" ht="21" customHeight="1" x14ac:dyDescent="0.2">
      <c r="A42" s="12"/>
      <c r="B42" s="14" t="s">
        <v>35</v>
      </c>
      <c r="C42" s="22">
        <f>[1]ReportFiles!BF$29</f>
        <v>27479.49</v>
      </c>
      <c r="D42" s="22">
        <f>[1]ReportFiles!BG$29</f>
        <v>45935.99</v>
      </c>
    </row>
    <row r="43" spans="1:4" ht="21" customHeight="1" x14ac:dyDescent="0.2">
      <c r="A43" s="9"/>
      <c r="B43" s="13" t="s">
        <v>36</v>
      </c>
      <c r="C43" s="23">
        <f>[1]ReportFiles!BH$29</f>
        <v>0</v>
      </c>
      <c r="D43" s="23">
        <f>[1]ReportFiles!BI$29</f>
        <v>0</v>
      </c>
    </row>
    <row r="44" spans="1:4" ht="21" customHeight="1" x14ac:dyDescent="0.2">
      <c r="A44" s="12"/>
      <c r="B44" s="14" t="s">
        <v>37</v>
      </c>
      <c r="C44" s="23">
        <f>[1]ReportFiles!BJ$29</f>
        <v>100657.97</v>
      </c>
      <c r="D44" s="23">
        <f>[1]ReportFiles!BK$29</f>
        <v>0</v>
      </c>
    </row>
    <row r="45" spans="1:4" ht="21" customHeight="1" x14ac:dyDescent="0.2">
      <c r="A45" s="9"/>
      <c r="B45" s="13" t="s">
        <v>38</v>
      </c>
      <c r="C45" s="23">
        <f>[1]ReportFiles!BL$29</f>
        <v>521348.88</v>
      </c>
      <c r="D45" s="23">
        <f>[1]ReportFiles!BM$29</f>
        <v>1896.48</v>
      </c>
    </row>
    <row r="46" spans="1:4" ht="21" customHeight="1" x14ac:dyDescent="0.2">
      <c r="A46" s="12"/>
      <c r="B46" s="14" t="s">
        <v>39</v>
      </c>
      <c r="C46" s="23">
        <f>[1]ReportFiles!BN$29</f>
        <v>4168538.2900000005</v>
      </c>
      <c r="D46" s="23">
        <f>[1]ReportFiles!BO$29</f>
        <v>309680.2</v>
      </c>
    </row>
    <row r="47" spans="1:4" ht="21" customHeight="1" x14ac:dyDescent="0.2">
      <c r="A47" s="12"/>
      <c r="B47" s="14" t="s">
        <v>40</v>
      </c>
      <c r="C47" s="23">
        <v>0</v>
      </c>
      <c r="D47" s="23">
        <v>0</v>
      </c>
    </row>
    <row r="48" spans="1:4" ht="21" customHeight="1" x14ac:dyDescent="0.2">
      <c r="A48" s="9"/>
      <c r="B48" s="11" t="s">
        <v>41</v>
      </c>
      <c r="C48" s="20">
        <f>[1]ReportFiles!BP$29</f>
        <v>0</v>
      </c>
      <c r="D48" s="20">
        <f>[1]ReportFiles!BQ$29</f>
        <v>4133.6400000000003</v>
      </c>
    </row>
    <row r="49" spans="1:4" ht="21" customHeight="1" x14ac:dyDescent="0.2">
      <c r="A49" s="9"/>
      <c r="B49" s="16" t="s">
        <v>11</v>
      </c>
      <c r="C49" s="22"/>
      <c r="D49" s="22"/>
    </row>
    <row r="50" spans="1:4" ht="21" customHeight="1" x14ac:dyDescent="0.2">
      <c r="A50" s="12"/>
      <c r="B50" s="14" t="s">
        <v>42</v>
      </c>
      <c r="C50" s="23">
        <f>[1]ReportFiles!BR$29</f>
        <v>0</v>
      </c>
      <c r="D50" s="23">
        <f>[1]ReportFiles!BS$29</f>
        <v>4133.6400000000003</v>
      </c>
    </row>
    <row r="51" spans="1:4" ht="21" customHeight="1" x14ac:dyDescent="0.2">
      <c r="A51" s="9"/>
      <c r="B51" s="13" t="s">
        <v>43</v>
      </c>
      <c r="C51" s="22">
        <v>0</v>
      </c>
      <c r="D51" s="22">
        <v>0</v>
      </c>
    </row>
    <row r="52" spans="1:4" ht="21" customHeight="1" x14ac:dyDescent="0.2">
      <c r="A52" s="12"/>
      <c r="B52" s="15" t="s">
        <v>44</v>
      </c>
      <c r="C52" s="20">
        <v>0</v>
      </c>
      <c r="D52" s="21">
        <v>0</v>
      </c>
    </row>
    <row r="53" spans="1:4" ht="21" customHeight="1" x14ac:dyDescent="0.2">
      <c r="A53" s="12"/>
      <c r="B53" s="16" t="s">
        <v>11</v>
      </c>
      <c r="C53" s="22"/>
      <c r="D53" s="25"/>
    </row>
    <row r="54" spans="1:4" ht="21" customHeight="1" x14ac:dyDescent="0.2">
      <c r="A54" s="9"/>
      <c r="B54" s="13" t="s">
        <v>45</v>
      </c>
      <c r="C54" s="22">
        <v>0</v>
      </c>
      <c r="D54" s="25">
        <v>0</v>
      </c>
    </row>
    <row r="55" spans="1:4" ht="21" customHeight="1" x14ac:dyDescent="0.2">
      <c r="A55" s="12"/>
      <c r="B55" s="14" t="s">
        <v>46</v>
      </c>
      <c r="C55" s="23">
        <v>0</v>
      </c>
      <c r="D55" s="25">
        <v>0</v>
      </c>
    </row>
    <row r="56" spans="1:4" ht="21" customHeight="1" x14ac:dyDescent="0.2">
      <c r="A56" s="9"/>
      <c r="B56" s="10" t="s">
        <v>47</v>
      </c>
      <c r="C56" s="20">
        <f>[1]ReportFiles!CB$29</f>
        <v>38768336.169999994</v>
      </c>
      <c r="D56" s="20">
        <f>[1]ReportFiles!CC$29</f>
        <v>12948662.580000004</v>
      </c>
    </row>
    <row r="57" spans="1:4" ht="21" customHeight="1" x14ac:dyDescent="0.2">
      <c r="A57" s="9"/>
      <c r="B57" s="11" t="s">
        <v>11</v>
      </c>
      <c r="C57" s="22"/>
      <c r="D57" s="25"/>
    </row>
    <row r="58" spans="1:4" ht="21" customHeight="1" x14ac:dyDescent="0.2">
      <c r="A58" s="9"/>
      <c r="B58" s="5" t="s">
        <v>48</v>
      </c>
      <c r="C58" s="20">
        <f>C60</f>
        <v>10398921.890000001</v>
      </c>
      <c r="D58" s="20">
        <f>D60</f>
        <v>784672.69</v>
      </c>
    </row>
    <row r="59" spans="1:4" ht="21" customHeight="1" x14ac:dyDescent="0.2">
      <c r="A59" s="9"/>
      <c r="B59" s="11" t="s">
        <v>11</v>
      </c>
      <c r="C59" s="22"/>
      <c r="D59" s="25"/>
    </row>
    <row r="60" spans="1:4" ht="32.25" customHeight="1" x14ac:dyDescent="0.2">
      <c r="A60" s="9"/>
      <c r="B60" s="13" t="s">
        <v>49</v>
      </c>
      <c r="C60" s="23">
        <f>[1]ReportFiles!CV$29</f>
        <v>10398921.890000001</v>
      </c>
      <c r="D60" s="23">
        <f>[1]ReportFiles!CW$29</f>
        <v>784672.69</v>
      </c>
    </row>
    <row r="61" spans="1:4" ht="22.5" customHeight="1" x14ac:dyDescent="0.2">
      <c r="A61" s="9"/>
      <c r="B61" s="5" t="s">
        <v>10</v>
      </c>
      <c r="C61" s="24">
        <f>SUM(C63:C77)</f>
        <v>28369414.279999997</v>
      </c>
      <c r="D61" s="24">
        <f>SUM(D63:D77)</f>
        <v>12163989.890000001</v>
      </c>
    </row>
    <row r="62" spans="1:4" ht="20.25" customHeight="1" x14ac:dyDescent="0.2">
      <c r="A62" s="9"/>
      <c r="B62" s="11" t="s">
        <v>11</v>
      </c>
      <c r="C62" s="22"/>
      <c r="D62" s="25"/>
    </row>
    <row r="63" spans="1:4" ht="21" customHeight="1" x14ac:dyDescent="0.2">
      <c r="A63" s="9"/>
      <c r="B63" s="31" t="s">
        <v>50</v>
      </c>
      <c r="C63" s="22">
        <v>0</v>
      </c>
      <c r="D63" s="25">
        <v>0</v>
      </c>
    </row>
    <row r="64" spans="1:4" ht="21" customHeight="1" x14ac:dyDescent="0.2">
      <c r="A64" s="9"/>
      <c r="B64" s="17" t="s">
        <v>51</v>
      </c>
      <c r="C64" s="23">
        <v>0</v>
      </c>
      <c r="D64" s="25">
        <v>0</v>
      </c>
    </row>
    <row r="65" spans="1:4" ht="21" customHeight="1" x14ac:dyDescent="0.2">
      <c r="A65" s="9"/>
      <c r="B65" s="17" t="s">
        <v>52</v>
      </c>
      <c r="C65" s="22">
        <v>0</v>
      </c>
      <c r="D65" s="25">
        <v>0</v>
      </c>
    </row>
    <row r="66" spans="1:4" ht="21" customHeight="1" x14ac:dyDescent="0.2">
      <c r="A66" s="9"/>
      <c r="B66" s="17" t="s">
        <v>53</v>
      </c>
      <c r="C66" s="22">
        <v>0</v>
      </c>
      <c r="D66" s="25">
        <v>0</v>
      </c>
    </row>
    <row r="67" spans="1:4" ht="21" customHeight="1" x14ac:dyDescent="0.2">
      <c r="A67" s="12"/>
      <c r="B67" s="14" t="s">
        <v>54</v>
      </c>
      <c r="C67" s="22">
        <f>[1]ReportFiles!CH$29</f>
        <v>24485</v>
      </c>
      <c r="D67" s="22">
        <f>[1]ReportFiles!CI$29</f>
        <v>0</v>
      </c>
    </row>
    <row r="68" spans="1:4" ht="21" customHeight="1" x14ac:dyDescent="0.2">
      <c r="A68" s="9"/>
      <c r="B68" s="13" t="s">
        <v>55</v>
      </c>
      <c r="C68" s="22">
        <v>0</v>
      </c>
      <c r="D68" s="25">
        <v>0</v>
      </c>
    </row>
    <row r="69" spans="1:4" ht="21" customHeight="1" x14ac:dyDescent="0.2">
      <c r="A69" s="12"/>
      <c r="B69" s="31" t="s">
        <v>56</v>
      </c>
      <c r="C69" s="23">
        <f>[1]ReportFiles!CL$29</f>
        <v>2305666</v>
      </c>
      <c r="D69" s="23">
        <f>[1]ReportFiles!CM$29</f>
        <v>805350</v>
      </c>
    </row>
    <row r="70" spans="1:4" ht="31.5" customHeight="1" x14ac:dyDescent="0.2">
      <c r="A70" s="9"/>
      <c r="B70" s="31" t="s">
        <v>57</v>
      </c>
      <c r="C70" s="23">
        <f>[1]ReportFiles!CN$29</f>
        <v>2581055</v>
      </c>
      <c r="D70" s="23">
        <f>[1]ReportFiles!CO$29</f>
        <v>342816</v>
      </c>
    </row>
    <row r="71" spans="1:4" ht="21" customHeight="1" x14ac:dyDescent="0.2">
      <c r="A71" s="12"/>
      <c r="B71" s="14" t="s">
        <v>58</v>
      </c>
      <c r="C71" s="22">
        <v>0</v>
      </c>
      <c r="D71" s="25">
        <v>0</v>
      </c>
    </row>
    <row r="72" spans="1:4" ht="21" customHeight="1" x14ac:dyDescent="0.2">
      <c r="A72" s="9"/>
      <c r="B72" s="13" t="s">
        <v>59</v>
      </c>
      <c r="C72" s="22">
        <v>0</v>
      </c>
      <c r="D72" s="25">
        <v>0</v>
      </c>
    </row>
    <row r="73" spans="1:4" ht="21" customHeight="1" x14ac:dyDescent="0.2">
      <c r="A73" s="12"/>
      <c r="B73" s="14" t="s">
        <v>60</v>
      </c>
      <c r="C73" s="23">
        <f>[1]ReportFiles!CT$29</f>
        <v>2893</v>
      </c>
      <c r="D73" s="23">
        <f>[1]ReportFiles!CU$29</f>
        <v>0</v>
      </c>
    </row>
    <row r="74" spans="1:4" ht="21" customHeight="1" x14ac:dyDescent="0.2">
      <c r="A74" s="12"/>
      <c r="B74" s="14" t="s">
        <v>61</v>
      </c>
      <c r="C74" s="23">
        <f>[1]ReportFiles!CX$29</f>
        <v>5904338.6299999999</v>
      </c>
      <c r="D74" s="23">
        <f>[1]ReportFiles!CY$29</f>
        <v>1065886.23</v>
      </c>
    </row>
    <row r="75" spans="1:4" ht="21" customHeight="1" x14ac:dyDescent="0.2">
      <c r="A75" s="9"/>
      <c r="B75" s="31" t="s">
        <v>62</v>
      </c>
      <c r="C75" s="23">
        <f>[1]ReportFiles!CZ$29</f>
        <v>72750</v>
      </c>
      <c r="D75" s="23">
        <f>[1]ReportFiles!DA$29</f>
        <v>18055.03</v>
      </c>
    </row>
    <row r="76" spans="1:4" ht="21" customHeight="1" x14ac:dyDescent="0.2">
      <c r="A76" s="12"/>
      <c r="B76" s="31" t="s">
        <v>63</v>
      </c>
      <c r="C76" s="23">
        <f>[1]ReportFiles!DB$29</f>
        <v>17461586.649999999</v>
      </c>
      <c r="D76" s="23">
        <f>[1]ReportFiles!DC$29</f>
        <v>9931882.6300000008</v>
      </c>
    </row>
    <row r="77" spans="1:4" ht="21" customHeight="1" x14ac:dyDescent="0.2">
      <c r="A77" s="9"/>
      <c r="B77" s="17" t="s">
        <v>64</v>
      </c>
      <c r="C77" s="23">
        <f>[1]ReportFiles!DD$29</f>
        <v>16640</v>
      </c>
      <c r="D77" s="23">
        <f>[1]ReportFiles!DE$29</f>
        <v>0</v>
      </c>
    </row>
    <row r="78" spans="1:4" ht="20.25" customHeight="1" x14ac:dyDescent="0.2">
      <c r="A78" s="12"/>
      <c r="B78" s="5" t="s">
        <v>65</v>
      </c>
      <c r="C78" s="24">
        <f>C56+C3</f>
        <v>150681680.50999999</v>
      </c>
      <c r="D78" s="24">
        <f>D56+D3</f>
        <v>60292393.57</v>
      </c>
    </row>
    <row r="79" spans="1:4" ht="19.5" customHeight="1" x14ac:dyDescent="0.2">
      <c r="A79" s="18"/>
      <c r="C79" s="4"/>
      <c r="D79" s="2"/>
    </row>
    <row r="80" spans="1:4" ht="21" customHeight="1" x14ac:dyDescent="0.2">
      <c r="A80" s="4"/>
      <c r="C80" s="4"/>
      <c r="D80" s="2"/>
    </row>
    <row r="81" spans="1:4" ht="31.5" customHeight="1" x14ac:dyDescent="0.2">
      <c r="A81" s="4"/>
      <c r="C81" s="4"/>
      <c r="D81" s="2"/>
    </row>
    <row r="82" spans="1:4" ht="21" customHeight="1" x14ac:dyDescent="0.2">
      <c r="A82" s="4"/>
      <c r="C82" s="4"/>
      <c r="D82" s="2"/>
    </row>
    <row r="83" spans="1:4" ht="21" customHeight="1" x14ac:dyDescent="0.2">
      <c r="A83" s="4"/>
      <c r="C83" s="4"/>
      <c r="D83" s="2"/>
    </row>
    <row r="84" spans="1:4" x14ac:dyDescent="0.2">
      <c r="A84" s="4"/>
      <c r="C84" s="4"/>
      <c r="D84" s="2"/>
    </row>
    <row r="85" spans="1:4" x14ac:dyDescent="0.2">
      <c r="A85" s="4"/>
      <c r="C85" s="4"/>
      <c r="D85" s="2"/>
    </row>
    <row r="86" spans="1:4" x14ac:dyDescent="0.2">
      <c r="A86" s="4"/>
      <c r="C86" s="4"/>
      <c r="D86" s="2"/>
    </row>
    <row r="87" spans="1:4" x14ac:dyDescent="0.2">
      <c r="A87" s="4"/>
      <c r="C87" s="4"/>
      <c r="D87" s="2"/>
    </row>
    <row r="88" spans="1:4" x14ac:dyDescent="0.2">
      <c r="A88" s="4"/>
      <c r="C88" s="4"/>
      <c r="D88" s="2"/>
    </row>
    <row r="89" spans="1:4" x14ac:dyDescent="0.2">
      <c r="A89" s="4"/>
      <c r="C89" s="4"/>
      <c r="D89" s="2"/>
    </row>
    <row r="90" spans="1:4" x14ac:dyDescent="0.2">
      <c r="A90" s="4"/>
      <c r="C90" s="4"/>
      <c r="D90" s="2"/>
    </row>
    <row r="91" spans="1:4" x14ac:dyDescent="0.2">
      <c r="A91" s="4"/>
      <c r="C91" s="4"/>
      <c r="D91" s="2"/>
    </row>
    <row r="92" spans="1:4" x14ac:dyDescent="0.2">
      <c r="A92" s="4"/>
      <c r="C92" s="4"/>
      <c r="D92" s="2"/>
    </row>
    <row r="93" spans="1:4" x14ac:dyDescent="0.2">
      <c r="A93" s="4"/>
      <c r="C93" s="4"/>
      <c r="D93" s="2"/>
    </row>
    <row r="94" spans="1:4" x14ac:dyDescent="0.2">
      <c r="A94" s="4"/>
      <c r="C94" s="4"/>
      <c r="D94" s="2"/>
    </row>
    <row r="95" spans="1:4" x14ac:dyDescent="0.2">
      <c r="A95" s="4"/>
      <c r="C95" s="4"/>
      <c r="D95" s="2"/>
    </row>
    <row r="96" spans="1:4" x14ac:dyDescent="0.2">
      <c r="A96" s="4"/>
      <c r="C96" s="4"/>
      <c r="D96" s="2"/>
    </row>
    <row r="97" spans="1:4" x14ac:dyDescent="0.2">
      <c r="A97" s="4"/>
      <c r="C97" s="4"/>
      <c r="D97" s="2"/>
    </row>
    <row r="98" spans="1:4" x14ac:dyDescent="0.2">
      <c r="A98" s="4"/>
      <c r="C98" s="4"/>
      <c r="D98" s="2"/>
    </row>
    <row r="99" spans="1:4" x14ac:dyDescent="0.2">
      <c r="A99" s="4"/>
      <c r="C99" s="4"/>
      <c r="D99" s="2"/>
    </row>
    <row r="100" spans="1:4" x14ac:dyDescent="0.2">
      <c r="A100" s="4"/>
      <c r="C100" s="4"/>
      <c r="D100" s="2"/>
    </row>
    <row r="101" spans="1:4" x14ac:dyDescent="0.2">
      <c r="A101" s="4"/>
      <c r="C101" s="4"/>
      <c r="D101" s="2"/>
    </row>
    <row r="102" spans="1:4" x14ac:dyDescent="0.2">
      <c r="A102" s="4"/>
      <c r="C102" s="4"/>
      <c r="D102" s="2"/>
    </row>
    <row r="103" spans="1:4" x14ac:dyDescent="0.2">
      <c r="A103" s="4"/>
      <c r="C103" s="4"/>
      <c r="D103" s="2"/>
    </row>
    <row r="104" spans="1:4" x14ac:dyDescent="0.2">
      <c r="A104" s="4"/>
      <c r="C104" s="4"/>
      <c r="D104" s="2"/>
    </row>
    <row r="105" spans="1:4" x14ac:dyDescent="0.2">
      <c r="A105" s="4"/>
      <c r="C105" s="4"/>
      <c r="D105" s="2"/>
    </row>
    <row r="106" spans="1:4" x14ac:dyDescent="0.2">
      <c r="A106" s="4"/>
      <c r="C106" s="4"/>
      <c r="D106" s="2"/>
    </row>
    <row r="107" spans="1:4" x14ac:dyDescent="0.2">
      <c r="A107" s="4"/>
      <c r="C107" s="4"/>
      <c r="D107" s="2"/>
    </row>
    <row r="108" spans="1:4" x14ac:dyDescent="0.2">
      <c r="A108" s="4"/>
      <c r="C108" s="4"/>
      <c r="D108" s="2"/>
    </row>
    <row r="109" spans="1:4" x14ac:dyDescent="0.2">
      <c r="A109" s="4"/>
      <c r="C109" s="4"/>
      <c r="D109" s="2"/>
    </row>
    <row r="110" spans="1:4" x14ac:dyDescent="0.2">
      <c r="A110" s="4"/>
      <c r="C110" s="4"/>
      <c r="D110" s="2"/>
    </row>
    <row r="111" spans="1:4" x14ac:dyDescent="0.2">
      <c r="A111" s="4"/>
      <c r="C111" s="4"/>
      <c r="D111" s="2"/>
    </row>
    <row r="112" spans="1:4" x14ac:dyDescent="0.2">
      <c r="A112" s="4"/>
      <c r="C112" s="4"/>
      <c r="D112" s="2"/>
    </row>
    <row r="113" spans="1:4" x14ac:dyDescent="0.2">
      <c r="A113" s="4"/>
      <c r="C113" s="4"/>
      <c r="D113" s="2"/>
    </row>
    <row r="114" spans="1:4" x14ac:dyDescent="0.2">
      <c r="A114" s="4"/>
      <c r="C114" s="4"/>
      <c r="D114" s="2"/>
    </row>
    <row r="115" spans="1:4" x14ac:dyDescent="0.2">
      <c r="A115" s="4"/>
      <c r="C115" s="4"/>
      <c r="D115" s="2"/>
    </row>
    <row r="116" spans="1:4" x14ac:dyDescent="0.2">
      <c r="A116" s="4"/>
      <c r="C116" s="4"/>
      <c r="D116" s="2"/>
    </row>
    <row r="117" spans="1:4" x14ac:dyDescent="0.2">
      <c r="A117" s="4"/>
      <c r="C117" s="4"/>
      <c r="D117" s="2"/>
    </row>
    <row r="118" spans="1:4" x14ac:dyDescent="0.2">
      <c r="A118" s="4"/>
      <c r="C118" s="4"/>
      <c r="D118" s="2"/>
    </row>
    <row r="119" spans="1:4" x14ac:dyDescent="0.2">
      <c r="A119" s="4"/>
      <c r="C119" s="4"/>
      <c r="D119" s="2"/>
    </row>
    <row r="120" spans="1:4" x14ac:dyDescent="0.2">
      <c r="A120" s="4"/>
      <c r="C120" s="4"/>
      <c r="D120" s="2"/>
    </row>
    <row r="121" spans="1:4" x14ac:dyDescent="0.2">
      <c r="A121" s="4"/>
      <c r="C121" s="4"/>
      <c r="D121" s="2"/>
    </row>
    <row r="122" spans="1:4" x14ac:dyDescent="0.2">
      <c r="A122" s="4"/>
      <c r="C122" s="4"/>
      <c r="D122" s="2"/>
    </row>
    <row r="123" spans="1:4" x14ac:dyDescent="0.2">
      <c r="A123" s="4"/>
      <c r="C123" s="4"/>
      <c r="D123" s="2"/>
    </row>
    <row r="124" spans="1:4" x14ac:dyDescent="0.2">
      <c r="A124" s="4"/>
      <c r="C124" s="4"/>
      <c r="D124" s="2"/>
    </row>
    <row r="125" spans="1:4" x14ac:dyDescent="0.2">
      <c r="A125" s="4"/>
      <c r="C125" s="4"/>
      <c r="D125" s="2"/>
    </row>
    <row r="126" spans="1:4" x14ac:dyDescent="0.2">
      <c r="A126" s="4"/>
      <c r="C126" s="4"/>
      <c r="D126" s="2"/>
    </row>
    <row r="127" spans="1:4" x14ac:dyDescent="0.2">
      <c r="A127" s="4"/>
      <c r="C127" s="4"/>
      <c r="D127" s="2"/>
    </row>
    <row r="128" spans="1:4" x14ac:dyDescent="0.2">
      <c r="A128" s="4"/>
      <c r="C128" s="4"/>
      <c r="D128" s="2"/>
    </row>
    <row r="129" spans="1:4" x14ac:dyDescent="0.2">
      <c r="A129" s="4"/>
      <c r="C129" s="4"/>
      <c r="D129" s="2"/>
    </row>
    <row r="130" spans="1:4" x14ac:dyDescent="0.2">
      <c r="A130" s="4"/>
      <c r="C130" s="4"/>
      <c r="D130" s="2"/>
    </row>
    <row r="131" spans="1:4" x14ac:dyDescent="0.2">
      <c r="A131" s="4"/>
      <c r="C131" s="4"/>
      <c r="D131" s="2"/>
    </row>
    <row r="132" spans="1:4" x14ac:dyDescent="0.2">
      <c r="A132" s="4"/>
      <c r="C132" s="4"/>
      <c r="D132" s="2"/>
    </row>
    <row r="133" spans="1:4" x14ac:dyDescent="0.2">
      <c r="A133" s="4"/>
      <c r="C133" s="4"/>
      <c r="D133" s="2"/>
    </row>
    <row r="134" spans="1:4" x14ac:dyDescent="0.2">
      <c r="A134" s="4"/>
      <c r="C134" s="4"/>
      <c r="D134" s="2"/>
    </row>
    <row r="135" spans="1:4" x14ac:dyDescent="0.2">
      <c r="A135" s="4"/>
      <c r="C135" s="4"/>
      <c r="D135" s="2"/>
    </row>
    <row r="136" spans="1:4" x14ac:dyDescent="0.2">
      <c r="A136" s="4"/>
      <c r="C136" s="4"/>
      <c r="D136" s="2"/>
    </row>
    <row r="137" spans="1:4" x14ac:dyDescent="0.2">
      <c r="A137" s="4"/>
      <c r="C137" s="4"/>
      <c r="D137" s="2"/>
    </row>
    <row r="138" spans="1:4" x14ac:dyDescent="0.2">
      <c r="A138" s="4"/>
      <c r="C138" s="4"/>
      <c r="D138" s="2"/>
    </row>
    <row r="139" spans="1:4" x14ac:dyDescent="0.2">
      <c r="A139" s="4"/>
      <c r="C139" s="4"/>
      <c r="D139" s="2"/>
    </row>
    <row r="140" spans="1:4" x14ac:dyDescent="0.2">
      <c r="A140" s="4"/>
      <c r="C140" s="4"/>
      <c r="D140" s="2"/>
    </row>
    <row r="141" spans="1:4" x14ac:dyDescent="0.2">
      <c r="A141" s="4"/>
      <c r="C141" s="4"/>
      <c r="D141" s="2"/>
    </row>
  </sheetData>
  <mergeCells count="1">
    <mergeCell ref="B1:D1"/>
  </mergeCells>
  <phoneticPr fontId="2" type="noConversion"/>
  <pageMargins left="7.874015748031496E-2" right="7.874015748031496E-2" top="7.874015748031496E-2" bottom="7.874015748031496E-2" header="0.15748031496062992" footer="0.1574803149606299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2019-10-03T10:13:42Z</dcterms:modified>
</cp:coreProperties>
</file>