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6D830616-9108-4FE9-8386-3479AC2CD579}" xr6:coauthVersionLast="47" xr6:coauthVersionMax="47" xr10:uidLastSave="{00000000-0000-0000-0000-000000000000}"/>
  <bookViews>
    <workbookView xWindow="28680" yWindow="-120" windowWidth="38640" windowHeight="21120" xr2:uid="{5D5711C9-CBFD-4BE5-ADAD-8F9F48D0FED5}"/>
  </bookViews>
  <sheets>
    <sheet name="2.9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'2.9'!$A$1:$I$202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5" i="1" l="1"/>
  <c r="H185" i="1"/>
  <c r="G185" i="1"/>
  <c r="F185" i="1"/>
  <c r="E185" i="1"/>
  <c r="D185" i="1"/>
  <c r="C185" i="1"/>
  <c r="B185" i="1"/>
  <c r="I172" i="1"/>
  <c r="H172" i="1"/>
  <c r="G172" i="1"/>
  <c r="F172" i="1"/>
  <c r="E172" i="1"/>
  <c r="D172" i="1"/>
  <c r="C172" i="1"/>
  <c r="B172" i="1"/>
  <c r="I159" i="1"/>
  <c r="H159" i="1"/>
  <c r="G159" i="1"/>
  <c r="F159" i="1"/>
  <c r="E159" i="1"/>
  <c r="D159" i="1"/>
  <c r="C159" i="1"/>
  <c r="B159" i="1"/>
  <c r="I146" i="1"/>
  <c r="H146" i="1"/>
  <c r="G146" i="1"/>
  <c r="F146" i="1"/>
  <c r="E146" i="1"/>
  <c r="D146" i="1"/>
  <c r="C146" i="1"/>
  <c r="B146" i="1"/>
  <c r="I133" i="1"/>
  <c r="H133" i="1"/>
  <c r="G133" i="1"/>
  <c r="F133" i="1"/>
  <c r="E133" i="1"/>
  <c r="D133" i="1"/>
  <c r="C133" i="1"/>
  <c r="B133" i="1"/>
  <c r="I120" i="1"/>
  <c r="H120" i="1"/>
  <c r="G120" i="1"/>
  <c r="F120" i="1"/>
  <c r="E120" i="1"/>
  <c r="D120" i="1"/>
  <c r="C120" i="1"/>
  <c r="B120" i="1"/>
  <c r="I107" i="1"/>
  <c r="H107" i="1"/>
  <c r="G107" i="1"/>
  <c r="F107" i="1"/>
  <c r="E107" i="1"/>
  <c r="D107" i="1"/>
  <c r="C107" i="1"/>
  <c r="B107" i="1"/>
  <c r="I94" i="1"/>
  <c r="H94" i="1"/>
  <c r="G94" i="1"/>
  <c r="F94" i="1"/>
  <c r="E94" i="1"/>
  <c r="D94" i="1"/>
  <c r="C94" i="1"/>
  <c r="B94" i="1"/>
  <c r="I81" i="1"/>
  <c r="H81" i="1"/>
  <c r="G81" i="1"/>
  <c r="F81" i="1"/>
  <c r="E81" i="1"/>
  <c r="D81" i="1"/>
  <c r="C81" i="1"/>
  <c r="B81" i="1"/>
  <c r="I68" i="1"/>
  <c r="H68" i="1"/>
  <c r="G68" i="1"/>
  <c r="F68" i="1"/>
  <c r="E68" i="1"/>
  <c r="D68" i="1"/>
  <c r="C68" i="1"/>
  <c r="B68" i="1"/>
  <c r="CD60" i="1"/>
  <c r="CD59" i="1"/>
  <c r="CD58" i="1"/>
  <c r="CD57" i="1"/>
  <c r="CD56" i="1"/>
  <c r="CD55" i="1"/>
  <c r="I55" i="1"/>
  <c r="H55" i="1"/>
  <c r="G55" i="1"/>
  <c r="F55" i="1"/>
  <c r="E55" i="1"/>
  <c r="D55" i="1"/>
  <c r="C55" i="1"/>
  <c r="B55" i="1"/>
  <c r="CC53" i="1"/>
  <c r="CD53" i="1" s="1"/>
  <c r="CD52" i="1"/>
  <c r="CD51" i="1"/>
  <c r="CC49" i="1"/>
  <c r="CD49" i="1" s="1"/>
  <c r="CC48" i="1"/>
  <c r="CD48" i="1" s="1"/>
  <c r="CD46" i="1"/>
  <c r="CD44" i="1"/>
  <c r="CD43" i="1"/>
  <c r="I42" i="1"/>
  <c r="H42" i="1"/>
  <c r="G42" i="1"/>
  <c r="F42" i="1"/>
  <c r="E42" i="1"/>
  <c r="D42" i="1"/>
  <c r="C42" i="1"/>
  <c r="B42" i="1"/>
  <c r="CD41" i="1"/>
  <c r="CD40" i="1"/>
  <c r="CD38" i="1"/>
  <c r="CD37" i="1"/>
  <c r="CD35" i="1"/>
  <c r="CD34" i="1"/>
  <c r="CD32" i="1"/>
  <c r="CC32" i="1"/>
  <c r="CD30" i="1"/>
  <c r="CD29" i="1"/>
  <c r="I29" i="1"/>
  <c r="H29" i="1"/>
  <c r="G29" i="1"/>
  <c r="F29" i="1"/>
  <c r="E29" i="1"/>
  <c r="D29" i="1"/>
  <c r="C29" i="1"/>
  <c r="B29" i="1"/>
  <c r="CD25" i="1"/>
  <c r="CD24" i="1"/>
  <c r="CC22" i="1"/>
  <c r="CD22" i="1" s="1"/>
  <c r="CD20" i="1"/>
  <c r="CD19" i="1"/>
  <c r="CC17" i="1"/>
  <c r="CD17" i="1" s="1"/>
  <c r="CD15" i="1"/>
  <c r="I15" i="1"/>
  <c r="H15" i="1"/>
  <c r="G15" i="1"/>
  <c r="F15" i="1"/>
  <c r="E15" i="1"/>
  <c r="D15" i="1"/>
  <c r="C15" i="1"/>
  <c r="B15" i="1"/>
  <c r="CD14" i="1"/>
  <c r="CC12" i="1"/>
  <c r="CD12" i="1" s="1"/>
  <c r="CC10" i="1"/>
  <c r="CC8" i="1" s="1"/>
  <c r="BY8" i="1"/>
  <c r="CD8" i="1" l="1"/>
  <c r="CC62" i="1"/>
  <c r="CD62" i="1" s="1"/>
  <c r="CD10" i="1"/>
</calcChain>
</file>

<file path=xl/sharedStrings.xml><?xml version="1.0" encoding="utf-8"?>
<sst xmlns="http://schemas.openxmlformats.org/spreadsheetml/2006/main" count="211" uniqueCount="52">
  <si>
    <t>Cədvəl 2.9. İpoteka kreditləri haqqında məlumat</t>
  </si>
  <si>
    <t>Table 2.9. Mortgage loans</t>
  </si>
  <si>
    <t>İpoteka krediti üzrə maliyyə resurslarının dinamikası, mln. manat</t>
  </si>
  <si>
    <t>AİKZF-in ipoteka portfeli üzrə orta göstəricilər</t>
  </si>
  <si>
    <t>Tarix</t>
  </si>
  <si>
    <t>Dövlət büdcəsindən Fonda ayrılmış  vəsait</t>
  </si>
  <si>
    <t xml:space="preserve">Banklar tərəfindən verilmiş ipoteka kreditləri </t>
  </si>
  <si>
    <t>Fond tərəfindən yenidən maliyyələşdirilmiş ipoteka kreditləri</t>
  </si>
  <si>
    <t>Fondun yerləşdirilmiş istiqrazlarının həcmi</t>
  </si>
  <si>
    <t>Banklar tərəfindən verilən məbləğ, AZN</t>
  </si>
  <si>
    <t>Kreditin müddəti (ay)</t>
  </si>
  <si>
    <t>Faiz dərəcəsi</t>
  </si>
  <si>
    <t>Aylıq ödəniş, AZN</t>
  </si>
  <si>
    <t>RIV,2017     QIV,2017</t>
  </si>
  <si>
    <t>2017 ILLIK</t>
  </si>
  <si>
    <t>Dynamics of the financial resources for mortgage loans, mln. manats</t>
  </si>
  <si>
    <t>Average indicators of the mortgage loans of AMF</t>
  </si>
  <si>
    <t>Date</t>
  </si>
  <si>
    <t>Allocation  to the Fund from the state budget</t>
  </si>
  <si>
    <t>Mortgage loans issued by banks</t>
  </si>
  <si>
    <t>Refinanced mortgage loans by the fund</t>
  </si>
  <si>
    <t>Volume of the Fund's issued bonds</t>
  </si>
  <si>
    <t>The amount of loans issued by banks</t>
  </si>
  <si>
    <t>Terms (month)</t>
  </si>
  <si>
    <t>Interest rate</t>
  </si>
  <si>
    <t>Monthly payment, AZN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</si>
  <si>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</si>
  <si>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</si>
  <si>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</si>
  <si>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</si>
  <si>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</si>
  <si>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</si>
  <si>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</si>
  <si>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</si>
  <si>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</si>
  <si>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</si>
  <si>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</si>
  <si>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</si>
  <si>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</si>
  <si>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</si>
  <si>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</si>
  <si>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</si>
  <si>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</si>
  <si>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</si>
  <si>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</si>
  <si>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</si>
  <si>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</si>
  <si>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</si>
  <si>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</si>
  <si>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</si>
  <si>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</si>
  <si>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İpoteka və Kredit Zəmanəti Fondu (AİKZF) 
</t>
    </r>
    <r>
      <rPr>
        <i/>
        <sz val="10"/>
        <color theme="8" tint="-0.249977111117893"/>
        <rFont val="Times New Roman"/>
        <family val="1"/>
      </rPr>
      <t>Source: Mortgage and Credit Guarantee Fund of the Republic of Azerbaijan (MCGFA)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</si>
</sst>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Times New Roman"/>
      <family val="2"/>
    </font>
    <font>
      <b/>
      <sz val="14"/>
      <color rgb="FF366092"/>
      <name val="Times New Roman"/>
      <family val="1"/>
      <charset val="162"/>
    </font>
    <font>
      <sz val="14"/>
      <color rgb="FF366092"/>
      <name val="Times New Roman"/>
      <family val="1"/>
      <charset val="162"/>
    </font>
    <font>
      <b/>
      <sz val="20"/>
      <color rgb="FF366092"/>
      <name val="Times New Roman"/>
      <family val="1"/>
      <charset val="16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i/>
      <sz val="10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4747-DD80-4FC9-ADD0-3B799FEAD83A}">
  <sheetPr codeName="Sheet17">
    <tabColor rgb="FF92D050"/>
  </sheetPr>
  <dimension ref="A1:CD274"/>
  <sheetViews>
    <sheetView showGridLines="0" tabSelected="1" view="pageBreakPreview" zoomScaleSheetLayoutView="100" workbookViewId="0">
      <pane ySplit="9" topLeftCell="A190" activePane="bottomLeft" state="frozen"/>
      <selection activeCell="Q251" sqref="Q251"/>
      <selection pane="bottomLeft" activeCell="K205" sqref="K205"/>
    </sheetView>
  </sheetViews>
  <sheetFormatPr defaultColWidth="8.88671875" defaultRowHeight="13.8" x14ac:dyDescent="0.25"/>
  <cols>
    <col min="1" max="1" width="8.44140625" style="1" customWidth="1"/>
    <col min="2" max="4" width="18.44140625" style="1" customWidth="1"/>
    <col min="5" max="6" width="15.109375" style="1" customWidth="1"/>
    <col min="7" max="8" width="13" style="1" customWidth="1"/>
    <col min="9" max="9" width="19.109375" style="1" customWidth="1"/>
    <col min="10" max="79" width="8.88671875" style="1"/>
    <col min="80" max="80" width="0" style="1" hidden="1" customWidth="1"/>
    <col min="81" max="16384" width="8.88671875" style="1"/>
  </cols>
  <sheetData>
    <row r="1" spans="1:82" ht="7.5" customHeight="1" x14ac:dyDescent="0.25"/>
    <row r="2" spans="1:82" customFormat="1" ht="21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82" customFormat="1" ht="29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82" ht="14.2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82" ht="14.25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82" ht="20.25" customHeight="1" x14ac:dyDescent="0.25">
      <c r="A6" s="6" t="s">
        <v>2</v>
      </c>
      <c r="B6" s="7"/>
      <c r="C6" s="7"/>
      <c r="D6" s="7"/>
      <c r="E6" s="7"/>
      <c r="F6" s="7" t="s">
        <v>3</v>
      </c>
      <c r="G6" s="7"/>
      <c r="H6" s="7"/>
      <c r="I6" s="7"/>
    </row>
    <row r="7" spans="1:82" s="9" customFormat="1" ht="72.75" customHeight="1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CC7" s="10" t="s">
        <v>13</v>
      </c>
      <c r="CD7" s="11" t="s">
        <v>14</v>
      </c>
    </row>
    <row r="8" spans="1:82" s="14" customFormat="1" ht="20.25" customHeight="1" x14ac:dyDescent="0.25">
      <c r="A8" s="12" t="s">
        <v>15</v>
      </c>
      <c r="B8" s="13"/>
      <c r="C8" s="13"/>
      <c r="D8" s="13"/>
      <c r="E8" s="13"/>
      <c r="F8" s="13" t="s">
        <v>16</v>
      </c>
      <c r="G8" s="13"/>
      <c r="H8" s="13"/>
      <c r="I8" s="13"/>
      <c r="BY8" s="14">
        <f>BY10+BY22+BY32+BY40</f>
        <v>0</v>
      </c>
      <c r="CC8" s="14">
        <f>CC10+CC22+CC32+CC40</f>
        <v>622</v>
      </c>
      <c r="CD8" s="15">
        <f>BY8+BZ8+CA8+CC8</f>
        <v>622</v>
      </c>
    </row>
    <row r="9" spans="1:82" s="14" customFormat="1" ht="56.25" customHeight="1" x14ac:dyDescent="0.25">
      <c r="A9" s="16" t="s">
        <v>17</v>
      </c>
      <c r="B9" s="16" t="s">
        <v>18</v>
      </c>
      <c r="C9" s="16" t="s">
        <v>19</v>
      </c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6" t="s">
        <v>25</v>
      </c>
      <c r="CD9" s="15"/>
    </row>
    <row r="10" spans="1:82" x14ac:dyDescent="0.25">
      <c r="A10" s="17">
        <v>2005</v>
      </c>
      <c r="B10" s="18">
        <v>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CC10" s="1">
        <f>CC12+CC17</f>
        <v>1713</v>
      </c>
      <c r="CD10" s="19">
        <f>BY10+BZ10+CA10+CC10</f>
        <v>1713</v>
      </c>
    </row>
    <row r="11" spans="1:82" x14ac:dyDescent="0.25">
      <c r="A11" s="20">
        <v>2006</v>
      </c>
      <c r="B11" s="21">
        <v>20</v>
      </c>
      <c r="C11" s="21">
        <v>5.6</v>
      </c>
      <c r="D11" s="21">
        <v>1.28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CD11" s="19"/>
    </row>
    <row r="12" spans="1:82" x14ac:dyDescent="0.25">
      <c r="A12" s="20">
        <v>2007</v>
      </c>
      <c r="B12" s="21">
        <v>20</v>
      </c>
      <c r="C12" s="21">
        <v>70.2</v>
      </c>
      <c r="D12" s="21">
        <v>45.36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CC12" s="1">
        <f>CC14+CC15</f>
        <v>4361</v>
      </c>
      <c r="CD12" s="19">
        <f>BY12+BZ12+CA12+CC12</f>
        <v>4361</v>
      </c>
    </row>
    <row r="13" spans="1:82" x14ac:dyDescent="0.25">
      <c r="A13" s="20">
        <v>2008</v>
      </c>
      <c r="B13" s="21">
        <v>22</v>
      </c>
      <c r="C13" s="21">
        <v>0</v>
      </c>
      <c r="D13" s="21">
        <v>16.920000000000002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CD13" s="19"/>
    </row>
    <row r="14" spans="1:82" x14ac:dyDescent="0.25">
      <c r="A14" s="20">
        <v>2009</v>
      </c>
      <c r="B14" s="21">
        <v>14</v>
      </c>
      <c r="C14" s="21">
        <v>77.150000000000006</v>
      </c>
      <c r="D14" s="21">
        <v>21.85</v>
      </c>
      <c r="E14" s="21">
        <v>55</v>
      </c>
      <c r="F14" s="21">
        <v>40303.4</v>
      </c>
      <c r="G14" s="21">
        <v>260.11</v>
      </c>
      <c r="H14" s="21">
        <v>6.79</v>
      </c>
      <c r="I14" s="21">
        <v>303.77</v>
      </c>
      <c r="CC14" s="1">
        <v>3917</v>
      </c>
      <c r="CD14" s="19">
        <f>BY14+BZ14+CA14+CC14</f>
        <v>3917</v>
      </c>
    </row>
    <row r="15" spans="1:82" x14ac:dyDescent="0.25">
      <c r="A15" s="20">
        <v>2010</v>
      </c>
      <c r="B15" s="21">
        <f>SUM(B16:B27)</f>
        <v>65.02000000000001</v>
      </c>
      <c r="C15" s="21">
        <f>SUM(C16:C27)</f>
        <v>634.19000000000005</v>
      </c>
      <c r="D15" s="21">
        <f>SUM(D16:D27)</f>
        <v>580.75199999999995</v>
      </c>
      <c r="E15" s="21">
        <f>SUM(E16:E27)</f>
        <v>451</v>
      </c>
      <c r="F15" s="21">
        <f>AVERAGE(F16:F27)</f>
        <v>40199.243333333339</v>
      </c>
      <c r="G15" s="21">
        <f>AVERAGE(G16:G27)</f>
        <v>265.65999999999997</v>
      </c>
      <c r="H15" s="21">
        <f>AVERAGE(H16:H27)</f>
        <v>6.8441666666666663</v>
      </c>
      <c r="I15" s="21">
        <f>AVERAGE(I16:I27)</f>
        <v>305.29000000000002</v>
      </c>
      <c r="CC15" s="1">
        <v>444</v>
      </c>
      <c r="CD15" s="19">
        <f t="shared" ref="CD15:CD56" si="0">BY15+BZ15+CA15+CC15</f>
        <v>444</v>
      </c>
    </row>
    <row r="16" spans="1:82" hidden="1" x14ac:dyDescent="0.25">
      <c r="A16" s="20" t="s">
        <v>26</v>
      </c>
      <c r="B16" s="21">
        <v>0</v>
      </c>
      <c r="C16" s="21">
        <v>4.05</v>
      </c>
      <c r="D16" s="21">
        <v>5.2619999999999996</v>
      </c>
      <c r="E16" s="21">
        <v>0</v>
      </c>
      <c r="F16" s="21">
        <v>40302.67</v>
      </c>
      <c r="G16" s="21">
        <v>260.68</v>
      </c>
      <c r="H16" s="22">
        <v>6.79</v>
      </c>
      <c r="I16" s="21">
        <v>303.89999999999998</v>
      </c>
      <c r="CD16" s="19"/>
    </row>
    <row r="17" spans="1:82" hidden="1" x14ac:dyDescent="0.25">
      <c r="A17" s="20" t="s">
        <v>27</v>
      </c>
      <c r="B17" s="21">
        <v>0</v>
      </c>
      <c r="C17" s="21">
        <v>10.5</v>
      </c>
      <c r="D17" s="21">
        <v>15.47</v>
      </c>
      <c r="E17" s="21">
        <v>9</v>
      </c>
      <c r="F17" s="21">
        <v>40332.93</v>
      </c>
      <c r="G17" s="21">
        <v>261.33999999999997</v>
      </c>
      <c r="H17" s="22">
        <v>6.8000000000000007</v>
      </c>
      <c r="I17" s="21">
        <v>304.58</v>
      </c>
      <c r="CC17" s="1">
        <f>CC19+CC20</f>
        <v>-2648</v>
      </c>
      <c r="CD17" s="19">
        <f t="shared" si="0"/>
        <v>-2648</v>
      </c>
    </row>
    <row r="18" spans="1:82" hidden="1" x14ac:dyDescent="0.25">
      <c r="A18" s="20" t="s">
        <v>28</v>
      </c>
      <c r="B18" s="21">
        <v>3</v>
      </c>
      <c r="C18" s="21">
        <v>19.89</v>
      </c>
      <c r="D18" s="21">
        <v>22.13</v>
      </c>
      <c r="E18" s="21">
        <v>12</v>
      </c>
      <c r="F18" s="21">
        <v>40349.449999999997</v>
      </c>
      <c r="G18" s="21">
        <v>262.64999999999998</v>
      </c>
      <c r="H18" s="22">
        <v>6.81</v>
      </c>
      <c r="I18" s="21">
        <v>304.51</v>
      </c>
      <c r="CD18" s="19"/>
    </row>
    <row r="19" spans="1:82" hidden="1" x14ac:dyDescent="0.25">
      <c r="A19" s="20" t="s">
        <v>29</v>
      </c>
      <c r="B19" s="21">
        <v>4</v>
      </c>
      <c r="C19" s="21">
        <v>32.24</v>
      </c>
      <c r="D19" s="21">
        <v>30.83</v>
      </c>
      <c r="E19" s="21">
        <v>23</v>
      </c>
      <c r="F19" s="21">
        <v>40326.58</v>
      </c>
      <c r="G19" s="21">
        <v>264.25</v>
      </c>
      <c r="H19" s="22">
        <v>6.81</v>
      </c>
      <c r="I19" s="21">
        <v>303.99</v>
      </c>
      <c r="CC19" s="1">
        <v>-367</v>
      </c>
      <c r="CD19" s="19">
        <f t="shared" si="0"/>
        <v>-367</v>
      </c>
    </row>
    <row r="20" spans="1:82" hidden="1" x14ac:dyDescent="0.25">
      <c r="A20" s="20" t="s">
        <v>30</v>
      </c>
      <c r="B20" s="21">
        <v>5</v>
      </c>
      <c r="C20" s="21">
        <v>42.88</v>
      </c>
      <c r="D20" s="21">
        <v>38.99</v>
      </c>
      <c r="E20" s="21">
        <v>38</v>
      </c>
      <c r="F20" s="21">
        <v>40296.879999999997</v>
      </c>
      <c r="G20" s="21">
        <v>265.60000000000002</v>
      </c>
      <c r="H20" s="22">
        <v>6.81</v>
      </c>
      <c r="I20" s="21">
        <v>303.39999999999998</v>
      </c>
      <c r="CC20" s="1">
        <v>-2281</v>
      </c>
      <c r="CD20" s="19">
        <f t="shared" si="0"/>
        <v>-2281</v>
      </c>
    </row>
    <row r="21" spans="1:82" hidden="1" x14ac:dyDescent="0.25">
      <c r="A21" s="20" t="s">
        <v>31</v>
      </c>
      <c r="B21" s="21">
        <v>0</v>
      </c>
      <c r="C21" s="21">
        <v>52.99</v>
      </c>
      <c r="D21" s="21">
        <v>45.78</v>
      </c>
      <c r="E21" s="21">
        <v>0</v>
      </c>
      <c r="F21" s="21">
        <v>40227.17</v>
      </c>
      <c r="G21" s="21">
        <v>266.55</v>
      </c>
      <c r="H21" s="22">
        <v>6.8199999999999994</v>
      </c>
      <c r="I21" s="21">
        <v>302.83999999999997</v>
      </c>
      <c r="CD21" s="19"/>
    </row>
    <row r="22" spans="1:82" hidden="1" x14ac:dyDescent="0.25">
      <c r="A22" s="20" t="s">
        <v>32</v>
      </c>
      <c r="B22" s="21">
        <v>0</v>
      </c>
      <c r="C22" s="21">
        <v>61.86</v>
      </c>
      <c r="D22" s="21">
        <v>51.25</v>
      </c>
      <c r="E22" s="21">
        <v>49</v>
      </c>
      <c r="F22" s="21">
        <v>40209.01</v>
      </c>
      <c r="G22" s="21">
        <v>267.05</v>
      </c>
      <c r="H22" s="22">
        <v>6.84</v>
      </c>
      <c r="I22" s="21">
        <v>307.35000000000002</v>
      </c>
      <c r="CC22" s="1">
        <f>CC24+CC25</f>
        <v>-797</v>
      </c>
      <c r="CD22" s="19">
        <f t="shared" si="0"/>
        <v>-797</v>
      </c>
    </row>
    <row r="23" spans="1:82" hidden="1" x14ac:dyDescent="0.25">
      <c r="A23" s="20" t="s">
        <v>33</v>
      </c>
      <c r="B23" s="21">
        <v>7</v>
      </c>
      <c r="C23" s="21">
        <v>68.459999999999994</v>
      </c>
      <c r="D23" s="21">
        <v>59.42</v>
      </c>
      <c r="E23" s="21">
        <v>54</v>
      </c>
      <c r="F23" s="21">
        <v>40133.5</v>
      </c>
      <c r="G23" s="21">
        <v>267.43</v>
      </c>
      <c r="H23" s="22">
        <v>6.8499999999999988</v>
      </c>
      <c r="I23" s="21">
        <v>306.64999999999998</v>
      </c>
      <c r="CD23" s="19"/>
    </row>
    <row r="24" spans="1:82" hidden="1" x14ac:dyDescent="0.25">
      <c r="A24" s="20" t="s">
        <v>34</v>
      </c>
      <c r="B24" s="21">
        <v>9.3000000000000007</v>
      </c>
      <c r="C24" s="21">
        <v>74.55</v>
      </c>
      <c r="D24" s="21">
        <v>66.05</v>
      </c>
      <c r="E24" s="21">
        <v>59</v>
      </c>
      <c r="F24" s="21">
        <v>40096.25</v>
      </c>
      <c r="G24" s="21">
        <v>267.77</v>
      </c>
      <c r="H24" s="22">
        <v>6.87</v>
      </c>
      <c r="I24" s="21">
        <v>306.54000000000002</v>
      </c>
      <c r="CC24" s="1">
        <v>-644</v>
      </c>
      <c r="CD24" s="19">
        <f t="shared" si="0"/>
        <v>-644</v>
      </c>
    </row>
    <row r="25" spans="1:82" hidden="1" x14ac:dyDescent="0.25">
      <c r="A25" s="20" t="s">
        <v>35</v>
      </c>
      <c r="B25" s="21">
        <v>10.76</v>
      </c>
      <c r="C25" s="21">
        <v>81.88</v>
      </c>
      <c r="D25" s="21">
        <v>73.760000000000005</v>
      </c>
      <c r="E25" s="21">
        <v>62</v>
      </c>
      <c r="F25" s="21">
        <v>40057.24</v>
      </c>
      <c r="G25" s="21">
        <v>268.23</v>
      </c>
      <c r="H25" s="22">
        <v>6.8900000000000006</v>
      </c>
      <c r="I25" s="21">
        <v>306.32</v>
      </c>
      <c r="CC25" s="1">
        <v>-153</v>
      </c>
      <c r="CD25" s="19">
        <f t="shared" si="0"/>
        <v>-153</v>
      </c>
    </row>
    <row r="26" spans="1:82" hidden="1" x14ac:dyDescent="0.25">
      <c r="A26" s="20" t="s">
        <v>36</v>
      </c>
      <c r="B26" s="21">
        <v>11.96</v>
      </c>
      <c r="C26" s="21">
        <v>88.04</v>
      </c>
      <c r="D26" s="21">
        <v>81.31</v>
      </c>
      <c r="E26" s="21">
        <v>70</v>
      </c>
      <c r="F26" s="21">
        <v>40033.72</v>
      </c>
      <c r="G26" s="21">
        <v>268.37</v>
      </c>
      <c r="H26" s="22">
        <v>6.9099999999999993</v>
      </c>
      <c r="I26" s="21">
        <v>306.68</v>
      </c>
      <c r="CD26" s="19"/>
    </row>
    <row r="27" spans="1:82" hidden="1" x14ac:dyDescent="0.25">
      <c r="A27" s="20" t="s">
        <v>37</v>
      </c>
      <c r="B27" s="21">
        <v>14</v>
      </c>
      <c r="C27" s="21">
        <v>96.85</v>
      </c>
      <c r="D27" s="21">
        <v>90.5</v>
      </c>
      <c r="E27" s="21">
        <v>75</v>
      </c>
      <c r="F27" s="21">
        <v>40025.519999999997</v>
      </c>
      <c r="G27" s="21">
        <v>268</v>
      </c>
      <c r="H27" s="22">
        <v>6.93</v>
      </c>
      <c r="I27" s="21">
        <v>306.72000000000003</v>
      </c>
      <c r="CD27" s="19"/>
    </row>
    <row r="28" spans="1:82" hidden="1" x14ac:dyDescent="0.25">
      <c r="A28" s="20"/>
      <c r="B28" s="21"/>
      <c r="C28" s="21"/>
      <c r="D28" s="21"/>
      <c r="E28" s="21"/>
      <c r="F28" s="21"/>
      <c r="G28" s="21"/>
      <c r="H28" s="22"/>
      <c r="I28" s="21"/>
      <c r="CD28" s="19"/>
    </row>
    <row r="29" spans="1:82" x14ac:dyDescent="0.25">
      <c r="A29" s="20">
        <v>2011</v>
      </c>
      <c r="B29" s="21">
        <f>SUM(B30:B41)</f>
        <v>108.32</v>
      </c>
      <c r="C29" s="21">
        <f>SUM(C30:C41)</f>
        <v>575.57999999999993</v>
      </c>
      <c r="D29" s="21">
        <f>SUM(D30:D41)</f>
        <v>454.76</v>
      </c>
      <c r="E29" s="21">
        <f>SUM(E30:E41)</f>
        <v>517</v>
      </c>
      <c r="F29" s="21">
        <f>AVERAGE(F30:F41)</f>
        <v>39537.908055555563</v>
      </c>
      <c r="G29" s="21">
        <f>AVERAGE(G30:G41)</f>
        <v>269.64833333333337</v>
      </c>
      <c r="H29" s="21">
        <f>AVERAGE(H30:H41)</f>
        <v>6.9175000000000004</v>
      </c>
      <c r="I29" s="21">
        <f>AVERAGE(I30:I41)</f>
        <v>302.93749999999994</v>
      </c>
      <c r="CC29" s="1">
        <v>-31</v>
      </c>
      <c r="CD29" s="19">
        <f t="shared" si="0"/>
        <v>-31</v>
      </c>
    </row>
    <row r="30" spans="1:82" hidden="1" x14ac:dyDescent="0.25">
      <c r="A30" s="20" t="s">
        <v>26</v>
      </c>
      <c r="B30" s="23">
        <v>0</v>
      </c>
      <c r="C30" s="23">
        <v>3.4</v>
      </c>
      <c r="D30" s="23">
        <v>5.22</v>
      </c>
      <c r="E30" s="23">
        <v>13</v>
      </c>
      <c r="F30" s="23">
        <v>39991.14</v>
      </c>
      <c r="G30" s="23">
        <v>269</v>
      </c>
      <c r="H30" s="24">
        <v>6.94</v>
      </c>
      <c r="I30" s="23">
        <v>305.95999999999998</v>
      </c>
      <c r="CC30" s="1">
        <v>-440</v>
      </c>
      <c r="CD30" s="19">
        <f t="shared" si="0"/>
        <v>-440</v>
      </c>
    </row>
    <row r="31" spans="1:82" hidden="1" x14ac:dyDescent="0.25">
      <c r="A31" s="20" t="s">
        <v>27</v>
      </c>
      <c r="B31" s="23">
        <v>0.8</v>
      </c>
      <c r="C31" s="23">
        <v>8.8000000000000007</v>
      </c>
      <c r="D31" s="23">
        <v>11.1</v>
      </c>
      <c r="E31" s="23">
        <v>16</v>
      </c>
      <c r="F31" s="23">
        <v>39810.54</v>
      </c>
      <c r="G31" s="23">
        <v>268.70999999999998</v>
      </c>
      <c r="H31" s="24">
        <v>6.93</v>
      </c>
      <c r="I31" s="23">
        <v>305.89</v>
      </c>
      <c r="CD31" s="19"/>
    </row>
    <row r="32" spans="1:82" hidden="1" x14ac:dyDescent="0.25">
      <c r="A32" s="20" t="s">
        <v>28</v>
      </c>
      <c r="B32" s="23">
        <v>2.6</v>
      </c>
      <c r="C32" s="23">
        <v>17.2</v>
      </c>
      <c r="D32" s="23">
        <v>15.2</v>
      </c>
      <c r="E32" s="23">
        <v>19</v>
      </c>
      <c r="F32" s="23">
        <v>39728.75</v>
      </c>
      <c r="G32" s="23">
        <v>268.85000000000002</v>
      </c>
      <c r="H32" s="24">
        <v>6.94</v>
      </c>
      <c r="I32" s="23">
        <v>305.29000000000002</v>
      </c>
      <c r="CC32" s="1">
        <f>CC34+CC35</f>
        <v>-498</v>
      </c>
      <c r="CD32" s="19">
        <f>BY32+BZ32+CA32+CC32</f>
        <v>-498</v>
      </c>
    </row>
    <row r="33" spans="1:82" hidden="1" x14ac:dyDescent="0.25">
      <c r="A33" s="20" t="s">
        <v>29</v>
      </c>
      <c r="B33" s="25">
        <v>3.6</v>
      </c>
      <c r="C33" s="25">
        <v>26.4</v>
      </c>
      <c r="D33" s="25">
        <v>21.1</v>
      </c>
      <c r="E33" s="25">
        <v>22</v>
      </c>
      <c r="F33" s="25">
        <v>39635.33</v>
      </c>
      <c r="G33" s="25">
        <v>269.44</v>
      </c>
      <c r="H33" s="26">
        <v>6.93</v>
      </c>
      <c r="I33" s="25">
        <v>303.81</v>
      </c>
      <c r="CD33" s="19"/>
    </row>
    <row r="34" spans="1:82" hidden="1" x14ac:dyDescent="0.25">
      <c r="A34" s="20" t="s">
        <v>30</v>
      </c>
      <c r="B34" s="25">
        <v>4.5999999999999996</v>
      </c>
      <c r="C34" s="25">
        <v>35.799999999999997</v>
      </c>
      <c r="D34" s="25">
        <v>28.8</v>
      </c>
      <c r="E34" s="25">
        <v>38</v>
      </c>
      <c r="F34" s="25">
        <v>39545.99</v>
      </c>
      <c r="G34" s="25">
        <v>269.8</v>
      </c>
      <c r="H34" s="26">
        <v>6.92</v>
      </c>
      <c r="I34" s="25">
        <v>302.79000000000002</v>
      </c>
      <c r="CC34" s="1">
        <v>-521</v>
      </c>
      <c r="CD34" s="19">
        <f>BY34+BZ34+CA34+CC34</f>
        <v>-521</v>
      </c>
    </row>
    <row r="35" spans="1:82" hidden="1" x14ac:dyDescent="0.25">
      <c r="A35" s="20" t="s">
        <v>31</v>
      </c>
      <c r="B35" s="25">
        <v>5.6</v>
      </c>
      <c r="C35" s="25">
        <v>43.8</v>
      </c>
      <c r="D35" s="25">
        <v>33.4</v>
      </c>
      <c r="E35" s="25">
        <v>41</v>
      </c>
      <c r="F35" s="25">
        <v>39438.51</v>
      </c>
      <c r="G35" s="25">
        <v>269.91000000000003</v>
      </c>
      <c r="H35" s="26">
        <v>6.91</v>
      </c>
      <c r="I35" s="25">
        <v>302.06</v>
      </c>
      <c r="CC35" s="1">
        <v>23</v>
      </c>
      <c r="CD35" s="19">
        <f>BY35+BZ35+CA35+CC35</f>
        <v>23</v>
      </c>
    </row>
    <row r="36" spans="1:82" hidden="1" x14ac:dyDescent="0.25">
      <c r="A36" s="20" t="s">
        <v>32</v>
      </c>
      <c r="B36" s="25">
        <v>6.9</v>
      </c>
      <c r="C36" s="25">
        <v>50.2</v>
      </c>
      <c r="D36" s="25">
        <v>38.299999999999997</v>
      </c>
      <c r="E36" s="25">
        <v>44</v>
      </c>
      <c r="F36" s="25">
        <v>39405.65</v>
      </c>
      <c r="G36" s="25">
        <v>269.95</v>
      </c>
      <c r="H36" s="26">
        <v>6.91</v>
      </c>
      <c r="I36" s="25">
        <v>301.76</v>
      </c>
      <c r="CD36" s="19"/>
    </row>
    <row r="37" spans="1:82" hidden="1" x14ac:dyDescent="0.25">
      <c r="A37" s="20" t="s">
        <v>33</v>
      </c>
      <c r="B37" s="25">
        <v>14.2</v>
      </c>
      <c r="C37" s="25">
        <v>61.3</v>
      </c>
      <c r="D37" s="25">
        <v>44.3</v>
      </c>
      <c r="E37" s="25">
        <v>47</v>
      </c>
      <c r="F37" s="25">
        <v>39382.79</v>
      </c>
      <c r="G37" s="25">
        <v>269.98</v>
      </c>
      <c r="H37" s="26">
        <v>6.91</v>
      </c>
      <c r="I37" s="25">
        <v>301.66000000000003</v>
      </c>
      <c r="CC37" s="1">
        <v>433</v>
      </c>
      <c r="CD37" s="19">
        <f t="shared" si="0"/>
        <v>433</v>
      </c>
    </row>
    <row r="38" spans="1:82" hidden="1" x14ac:dyDescent="0.25">
      <c r="A38" s="20" t="s">
        <v>34</v>
      </c>
      <c r="B38" s="25">
        <v>15.43</v>
      </c>
      <c r="C38" s="25">
        <v>72.86</v>
      </c>
      <c r="D38" s="25">
        <v>52.57</v>
      </c>
      <c r="E38" s="25">
        <v>60</v>
      </c>
      <c r="F38" s="25">
        <v>39379.93</v>
      </c>
      <c r="G38" s="25">
        <v>270.06</v>
      </c>
      <c r="H38" s="26">
        <v>6.91</v>
      </c>
      <c r="I38" s="25">
        <v>301.58999999999997</v>
      </c>
      <c r="CC38" s="1">
        <v>-931</v>
      </c>
      <c r="CD38" s="19">
        <f t="shared" si="0"/>
        <v>-931</v>
      </c>
    </row>
    <row r="39" spans="1:82" hidden="1" x14ac:dyDescent="0.25">
      <c r="A39" s="20" t="s">
        <v>35</v>
      </c>
      <c r="B39" s="25">
        <v>16.7</v>
      </c>
      <c r="C39" s="25">
        <v>74.400000000000006</v>
      </c>
      <c r="D39" s="25">
        <v>59.9</v>
      </c>
      <c r="E39" s="25">
        <v>66</v>
      </c>
      <c r="F39" s="25">
        <v>39379.160000000003</v>
      </c>
      <c r="G39" s="25">
        <v>270.04000000000002</v>
      </c>
      <c r="H39" s="26">
        <v>6.9</v>
      </c>
      <c r="I39" s="25">
        <v>301.52999999999997</v>
      </c>
      <c r="CD39" s="19"/>
    </row>
    <row r="40" spans="1:82" hidden="1" x14ac:dyDescent="0.25">
      <c r="A40" s="20" t="s">
        <v>36</v>
      </c>
      <c r="B40" s="25">
        <v>17.89</v>
      </c>
      <c r="C40" s="25">
        <v>85.88</v>
      </c>
      <c r="D40" s="25">
        <v>67.87</v>
      </c>
      <c r="E40" s="25">
        <v>74</v>
      </c>
      <c r="F40" s="25">
        <v>39378.86</v>
      </c>
      <c r="G40" s="25">
        <v>270.02999999999997</v>
      </c>
      <c r="H40" s="26">
        <v>6.9</v>
      </c>
      <c r="I40" s="25">
        <v>301.48</v>
      </c>
      <c r="CC40" s="1">
        <v>204</v>
      </c>
      <c r="CD40" s="19">
        <f t="shared" si="0"/>
        <v>204</v>
      </c>
    </row>
    <row r="41" spans="1:82" hidden="1" x14ac:dyDescent="0.25">
      <c r="A41" s="20" t="s">
        <v>37</v>
      </c>
      <c r="B41" s="25">
        <v>20</v>
      </c>
      <c r="C41" s="25">
        <v>95.54</v>
      </c>
      <c r="D41" s="25">
        <v>77</v>
      </c>
      <c r="E41" s="25">
        <v>77</v>
      </c>
      <c r="F41" s="25">
        <v>39378.246666666702</v>
      </c>
      <c r="G41" s="25">
        <v>270.01</v>
      </c>
      <c r="H41" s="26">
        <v>6.91</v>
      </c>
      <c r="I41" s="25">
        <v>301.43</v>
      </c>
      <c r="CC41" s="1">
        <v>200</v>
      </c>
      <c r="CD41" s="19">
        <f t="shared" si="0"/>
        <v>200</v>
      </c>
    </row>
    <row r="42" spans="1:82" x14ac:dyDescent="0.25">
      <c r="A42" s="20" t="s">
        <v>38</v>
      </c>
      <c r="B42" s="21">
        <f>SUM(B43:B54)</f>
        <v>20</v>
      </c>
      <c r="C42" s="21">
        <f>SUM(C43:C54)</f>
        <v>435.37000000000006</v>
      </c>
      <c r="D42" s="21">
        <f>SUM(D43:D54)</f>
        <v>583.97</v>
      </c>
      <c r="E42" s="21">
        <f>SUM(E43:E54)</f>
        <v>210</v>
      </c>
      <c r="F42" s="21">
        <f>AVERAGE(F43:F54)</f>
        <v>38980.184999999998</v>
      </c>
      <c r="G42" s="21">
        <f>AVERAGE(G43:G54)</f>
        <v>276.08333333333331</v>
      </c>
      <c r="H42" s="21">
        <f>AVERAGE(H43:H54)</f>
        <v>7.0508333333333333</v>
      </c>
      <c r="I42" s="21">
        <f>AVERAGE(I43:I54)</f>
        <v>312.27166666666665</v>
      </c>
      <c r="CD42" s="19"/>
    </row>
    <row r="43" spans="1:82" hidden="1" x14ac:dyDescent="0.25">
      <c r="A43" s="20" t="s">
        <v>26</v>
      </c>
      <c r="B43" s="25">
        <v>0</v>
      </c>
      <c r="C43" s="25">
        <v>2.57</v>
      </c>
      <c r="D43" s="25">
        <v>4.6900000000000004</v>
      </c>
      <c r="E43" s="25">
        <v>0</v>
      </c>
      <c r="F43" s="25">
        <v>39377.89</v>
      </c>
      <c r="G43" s="25">
        <v>270</v>
      </c>
      <c r="H43" s="26">
        <v>6.9</v>
      </c>
      <c r="I43" s="25">
        <v>301.39999999999998</v>
      </c>
      <c r="CC43" s="1">
        <v>295</v>
      </c>
      <c r="CD43" s="19">
        <f t="shared" si="0"/>
        <v>295</v>
      </c>
    </row>
    <row r="44" spans="1:82" hidden="1" x14ac:dyDescent="0.25">
      <c r="A44" s="20" t="s">
        <v>27</v>
      </c>
      <c r="B44" s="25">
        <v>0</v>
      </c>
      <c r="C44" s="25">
        <v>9.02</v>
      </c>
      <c r="D44" s="25">
        <v>12.74</v>
      </c>
      <c r="E44" s="25">
        <v>3</v>
      </c>
      <c r="F44" s="25">
        <v>39377.33</v>
      </c>
      <c r="G44" s="25">
        <v>270</v>
      </c>
      <c r="H44" s="26">
        <v>6.9</v>
      </c>
      <c r="I44" s="25">
        <v>301.39</v>
      </c>
      <c r="CC44" s="1">
        <v>-95</v>
      </c>
      <c r="CD44" s="19">
        <f t="shared" si="0"/>
        <v>-95</v>
      </c>
    </row>
    <row r="45" spans="1:82" hidden="1" x14ac:dyDescent="0.25">
      <c r="A45" s="20" t="s">
        <v>28</v>
      </c>
      <c r="B45" s="25">
        <v>0</v>
      </c>
      <c r="C45" s="25">
        <v>15.39</v>
      </c>
      <c r="D45" s="25">
        <v>19.16</v>
      </c>
      <c r="E45" s="25">
        <v>5</v>
      </c>
      <c r="F45" s="25">
        <v>39201</v>
      </c>
      <c r="G45" s="25">
        <v>277</v>
      </c>
      <c r="H45" s="26">
        <v>7.21</v>
      </c>
      <c r="I45" s="25">
        <v>308.45999999999998</v>
      </c>
      <c r="CD45" s="19"/>
    </row>
    <row r="46" spans="1:82" hidden="1" x14ac:dyDescent="0.25">
      <c r="A46" s="20" t="s">
        <v>29</v>
      </c>
      <c r="B46" s="25">
        <v>0</v>
      </c>
      <c r="C46" s="25">
        <v>23.97</v>
      </c>
      <c r="D46" s="25">
        <v>26.72</v>
      </c>
      <c r="E46" s="25">
        <v>11</v>
      </c>
      <c r="F46" s="25">
        <v>39101</v>
      </c>
      <c r="G46" s="25">
        <v>277</v>
      </c>
      <c r="H46" s="26">
        <v>7.17</v>
      </c>
      <c r="I46" s="25">
        <v>312.66000000000003</v>
      </c>
      <c r="CC46" s="1">
        <v>0</v>
      </c>
      <c r="CD46" s="19">
        <f t="shared" si="0"/>
        <v>0</v>
      </c>
    </row>
    <row r="47" spans="1:82" hidden="1" x14ac:dyDescent="0.25">
      <c r="A47" s="20" t="s">
        <v>30</v>
      </c>
      <c r="B47" s="25">
        <v>0</v>
      </c>
      <c r="C47" s="25">
        <v>31.74</v>
      </c>
      <c r="D47" s="25">
        <v>33.15</v>
      </c>
      <c r="E47" s="25">
        <v>17</v>
      </c>
      <c r="F47" s="25">
        <v>39003</v>
      </c>
      <c r="G47" s="25">
        <v>277</v>
      </c>
      <c r="H47" s="26">
        <v>7.14</v>
      </c>
      <c r="I47" s="25">
        <v>312.20999999999998</v>
      </c>
      <c r="CD47" s="19"/>
    </row>
    <row r="48" spans="1:82" hidden="1" x14ac:dyDescent="0.25">
      <c r="A48" s="20" t="s">
        <v>31</v>
      </c>
      <c r="B48" s="25">
        <v>20</v>
      </c>
      <c r="C48" s="25">
        <v>36.630000000000003</v>
      </c>
      <c r="D48" s="25">
        <v>44.46</v>
      </c>
      <c r="E48" s="25">
        <v>23</v>
      </c>
      <c r="F48" s="25">
        <v>38940</v>
      </c>
      <c r="G48" s="25">
        <v>277</v>
      </c>
      <c r="H48" s="26">
        <v>7.1</v>
      </c>
      <c r="I48" s="25">
        <v>310.75</v>
      </c>
      <c r="CC48" s="1">
        <f>CC49-CC53</f>
        <v>481</v>
      </c>
      <c r="CD48" s="19">
        <f t="shared" si="0"/>
        <v>481</v>
      </c>
    </row>
    <row r="49" spans="1:82" hidden="1" x14ac:dyDescent="0.25">
      <c r="A49" s="20" t="s">
        <v>32</v>
      </c>
      <c r="B49" s="25">
        <v>0</v>
      </c>
      <c r="C49" s="25">
        <v>39.840000000000003</v>
      </c>
      <c r="D49" s="25">
        <v>56.78</v>
      </c>
      <c r="E49" s="25">
        <v>23</v>
      </c>
      <c r="F49" s="25">
        <v>38903</v>
      </c>
      <c r="G49" s="25">
        <v>277</v>
      </c>
      <c r="H49" s="26">
        <v>7.08</v>
      </c>
      <c r="I49" s="25">
        <v>314.05</v>
      </c>
      <c r="CC49" s="1">
        <f>CC51+CC52</f>
        <v>965</v>
      </c>
      <c r="CD49" s="19">
        <f t="shared" si="0"/>
        <v>965</v>
      </c>
    </row>
    <row r="50" spans="1:82" hidden="1" x14ac:dyDescent="0.25">
      <c r="A50" s="20" t="s">
        <v>33</v>
      </c>
      <c r="B50" s="25">
        <v>0</v>
      </c>
      <c r="C50" s="25">
        <v>42.64</v>
      </c>
      <c r="D50" s="25">
        <v>65.53</v>
      </c>
      <c r="E50" s="25">
        <v>23</v>
      </c>
      <c r="F50" s="25">
        <v>38860</v>
      </c>
      <c r="G50" s="25">
        <v>277</v>
      </c>
      <c r="H50" s="26">
        <v>7.07</v>
      </c>
      <c r="I50" s="25">
        <v>313.19</v>
      </c>
      <c r="CD50" s="19"/>
    </row>
    <row r="51" spans="1:82" hidden="1" x14ac:dyDescent="0.25">
      <c r="A51" s="20" t="s">
        <v>34</v>
      </c>
      <c r="B51" s="25">
        <v>0</v>
      </c>
      <c r="C51" s="25">
        <v>46.24</v>
      </c>
      <c r="D51" s="25">
        <v>69.5</v>
      </c>
      <c r="E51" s="25">
        <v>23</v>
      </c>
      <c r="F51" s="25">
        <v>38796</v>
      </c>
      <c r="G51" s="25">
        <v>278</v>
      </c>
      <c r="H51" s="26">
        <v>7.03</v>
      </c>
      <c r="I51" s="25">
        <v>319.62</v>
      </c>
      <c r="CC51" s="1">
        <v>954</v>
      </c>
      <c r="CD51" s="19">
        <f t="shared" si="0"/>
        <v>954</v>
      </c>
    </row>
    <row r="52" spans="1:82" hidden="1" x14ac:dyDescent="0.25">
      <c r="A52" s="20" t="s">
        <v>35</v>
      </c>
      <c r="B52" s="25">
        <v>0</v>
      </c>
      <c r="C52" s="25">
        <v>50.62</v>
      </c>
      <c r="D52" s="25">
        <v>74.680000000000007</v>
      </c>
      <c r="E52" s="25">
        <v>23</v>
      </c>
      <c r="F52" s="25">
        <v>38755</v>
      </c>
      <c r="G52" s="25">
        <v>278</v>
      </c>
      <c r="H52" s="26">
        <v>7.01</v>
      </c>
      <c r="I52" s="25">
        <v>318.47000000000003</v>
      </c>
      <c r="CC52" s="1">
        <v>11</v>
      </c>
      <c r="CD52" s="19">
        <f t="shared" si="0"/>
        <v>11</v>
      </c>
    </row>
    <row r="53" spans="1:82" hidden="1" x14ac:dyDescent="0.25">
      <c r="A53" s="20" t="s">
        <v>36</v>
      </c>
      <c r="B53" s="25">
        <v>0</v>
      </c>
      <c r="C53" s="25">
        <v>61.54</v>
      </c>
      <c r="D53" s="25">
        <v>85.41</v>
      </c>
      <c r="E53" s="25">
        <v>23</v>
      </c>
      <c r="F53" s="25">
        <v>38733</v>
      </c>
      <c r="G53" s="25">
        <v>277</v>
      </c>
      <c r="H53" s="26">
        <v>7</v>
      </c>
      <c r="I53" s="25">
        <v>318.06</v>
      </c>
      <c r="CC53" s="1">
        <f>CC55+CC56+CC57+CC58</f>
        <v>484</v>
      </c>
      <c r="CD53" s="19">
        <f t="shared" si="0"/>
        <v>484</v>
      </c>
    </row>
    <row r="54" spans="1:82" hidden="1" x14ac:dyDescent="0.25">
      <c r="A54" s="20" t="s">
        <v>37</v>
      </c>
      <c r="B54" s="25">
        <v>0</v>
      </c>
      <c r="C54" s="25">
        <v>75.17</v>
      </c>
      <c r="D54" s="25">
        <v>91.15</v>
      </c>
      <c r="E54" s="25">
        <v>36</v>
      </c>
      <c r="F54" s="25">
        <v>38715</v>
      </c>
      <c r="G54" s="25">
        <v>278</v>
      </c>
      <c r="H54" s="26">
        <v>7</v>
      </c>
      <c r="I54" s="25">
        <v>317</v>
      </c>
      <c r="CD54" s="19"/>
    </row>
    <row r="55" spans="1:82" x14ac:dyDescent="0.25">
      <c r="A55" s="20" t="s">
        <v>39</v>
      </c>
      <c r="B55" s="21">
        <f>SUM(B56:B67)</f>
        <v>40</v>
      </c>
      <c r="C55" s="21">
        <f>SUM(C56:C67)</f>
        <v>701.11469999999997</v>
      </c>
      <c r="D55" s="21">
        <f>SUM(D56:D67)</f>
        <v>471.407736</v>
      </c>
      <c r="E55" s="21">
        <f>SUM(E56:E67)</f>
        <v>357</v>
      </c>
      <c r="F55" s="21">
        <f>AVERAGE(F56:F67)</f>
        <v>40790.5</v>
      </c>
      <c r="G55" s="21">
        <f>AVERAGE(G56:G67)</f>
        <v>280.66666666666669</v>
      </c>
      <c r="H55" s="21">
        <f>AVERAGE(H56:H67)</f>
        <v>6.600741666666667</v>
      </c>
      <c r="I55" s="21">
        <f>AVERAGE(I56:I67)</f>
        <v>311.7091666666667</v>
      </c>
      <c r="CC55" s="1">
        <v>1214</v>
      </c>
      <c r="CD55" s="19">
        <f t="shared" si="0"/>
        <v>1214</v>
      </c>
    </row>
    <row r="56" spans="1:82" hidden="1" x14ac:dyDescent="0.25">
      <c r="A56" s="20" t="s">
        <v>26</v>
      </c>
      <c r="B56" s="25">
        <v>0</v>
      </c>
      <c r="C56" s="25">
        <v>2.06</v>
      </c>
      <c r="D56" s="25">
        <v>2.68</v>
      </c>
      <c r="E56" s="25">
        <v>8</v>
      </c>
      <c r="F56" s="25">
        <v>38701</v>
      </c>
      <c r="G56" s="25">
        <v>278</v>
      </c>
      <c r="H56" s="26">
        <v>6.99</v>
      </c>
      <c r="I56" s="25">
        <v>316.25</v>
      </c>
      <c r="CC56" s="1">
        <v>-745</v>
      </c>
      <c r="CD56" s="19">
        <f t="shared" si="0"/>
        <v>-745</v>
      </c>
    </row>
    <row r="57" spans="1:82" hidden="1" x14ac:dyDescent="0.25">
      <c r="A57" s="20" t="s">
        <v>27</v>
      </c>
      <c r="B57" s="25">
        <v>0</v>
      </c>
      <c r="C57" s="25">
        <v>7.89</v>
      </c>
      <c r="D57" s="25">
        <v>7.93</v>
      </c>
      <c r="E57" s="25">
        <v>11</v>
      </c>
      <c r="F57" s="25">
        <v>38705</v>
      </c>
      <c r="G57" s="25">
        <v>278</v>
      </c>
      <c r="H57" s="26">
        <v>6.99</v>
      </c>
      <c r="I57" s="25">
        <v>319.08999999999997</v>
      </c>
      <c r="CC57" s="1">
        <v>0</v>
      </c>
      <c r="CD57" s="19">
        <f>BY57+BZ57+CA57+CC57</f>
        <v>0</v>
      </c>
    </row>
    <row r="58" spans="1:82" hidden="1" x14ac:dyDescent="0.25">
      <c r="A58" s="20" t="s">
        <v>28</v>
      </c>
      <c r="B58" s="25">
        <v>20</v>
      </c>
      <c r="C58" s="25">
        <v>15.19</v>
      </c>
      <c r="D58" s="25">
        <v>12.05</v>
      </c>
      <c r="E58" s="25">
        <v>11</v>
      </c>
      <c r="F58" s="25">
        <v>38749</v>
      </c>
      <c r="G58" s="25">
        <v>278</v>
      </c>
      <c r="H58" s="26">
        <v>6.99</v>
      </c>
      <c r="I58" s="25">
        <v>319.02</v>
      </c>
      <c r="CC58" s="1">
        <v>15</v>
      </c>
      <c r="CD58" s="19">
        <f>BY58+BZ58+CA58+CC58</f>
        <v>15</v>
      </c>
    </row>
    <row r="59" spans="1:82" hidden="1" x14ac:dyDescent="0.25">
      <c r="A59" s="20" t="s">
        <v>29</v>
      </c>
      <c r="B59" s="25">
        <v>0</v>
      </c>
      <c r="C59" s="25">
        <v>32.14</v>
      </c>
      <c r="D59" s="25">
        <v>20.41</v>
      </c>
      <c r="E59" s="25">
        <v>11</v>
      </c>
      <c r="F59" s="25">
        <v>38846</v>
      </c>
      <c r="G59" s="25">
        <v>277</v>
      </c>
      <c r="H59" s="26">
        <v>6.97</v>
      </c>
      <c r="I59" s="25">
        <v>318.52</v>
      </c>
      <c r="CC59" s="1">
        <v>-372</v>
      </c>
      <c r="CD59" s="19">
        <f>BY59+BZ59+CA59+CC59</f>
        <v>-372</v>
      </c>
    </row>
    <row r="60" spans="1:82" hidden="1" x14ac:dyDescent="0.25">
      <c r="A60" s="20" t="s">
        <v>30</v>
      </c>
      <c r="B60" s="25">
        <v>0</v>
      </c>
      <c r="C60" s="25">
        <v>49.54</v>
      </c>
      <c r="D60" s="25">
        <v>28.31</v>
      </c>
      <c r="E60" s="25">
        <v>26</v>
      </c>
      <c r="F60" s="25">
        <v>38923</v>
      </c>
      <c r="G60" s="25">
        <v>277</v>
      </c>
      <c r="H60" s="26">
        <v>6.95</v>
      </c>
      <c r="I60" s="25">
        <v>321.02999999999997</v>
      </c>
      <c r="CC60" s="1">
        <v>-231</v>
      </c>
      <c r="CD60" s="19">
        <f>BY60+BZ60+CA60+CC60</f>
        <v>-231</v>
      </c>
    </row>
    <row r="61" spans="1:82" hidden="1" x14ac:dyDescent="0.25">
      <c r="A61" s="20" t="s">
        <v>31</v>
      </c>
      <c r="B61" s="25">
        <v>0</v>
      </c>
      <c r="C61" s="25">
        <v>64.174999999999997</v>
      </c>
      <c r="D61" s="25">
        <v>35.643000000000001</v>
      </c>
      <c r="E61" s="25">
        <v>31</v>
      </c>
      <c r="F61" s="25">
        <v>42434</v>
      </c>
      <c r="G61" s="25">
        <v>278</v>
      </c>
      <c r="H61" s="26">
        <v>6.3010000000000002</v>
      </c>
      <c r="I61" s="25">
        <v>301.73</v>
      </c>
      <c r="CD61" s="19"/>
    </row>
    <row r="62" spans="1:82" hidden="1" x14ac:dyDescent="0.25">
      <c r="A62" s="20" t="s">
        <v>32</v>
      </c>
      <c r="B62" s="25">
        <v>20</v>
      </c>
      <c r="C62" s="25">
        <v>73.281000000000006</v>
      </c>
      <c r="D62" s="25">
        <v>41.712000000000003</v>
      </c>
      <c r="E62" s="25">
        <v>34</v>
      </c>
      <c r="F62" s="25">
        <v>42567</v>
      </c>
      <c r="G62" s="25">
        <v>287</v>
      </c>
      <c r="H62" s="26">
        <v>6.3559999999999999</v>
      </c>
      <c r="I62" s="25">
        <v>301.5</v>
      </c>
      <c r="CC62" s="1">
        <f>CC8+CC46-CC48+CC59-CC60</f>
        <v>0</v>
      </c>
      <c r="CD62" s="19">
        <f>BY62+BZ62+CA62+CC62</f>
        <v>0</v>
      </c>
    </row>
    <row r="63" spans="1:82" hidden="1" x14ac:dyDescent="0.25">
      <c r="A63" s="20" t="s">
        <v>33</v>
      </c>
      <c r="B63" s="25">
        <v>0</v>
      </c>
      <c r="C63" s="25">
        <v>79.057000000000002</v>
      </c>
      <c r="D63" s="25">
        <v>47.353436000000002</v>
      </c>
      <c r="E63" s="25">
        <v>37</v>
      </c>
      <c r="F63" s="25">
        <v>44411</v>
      </c>
      <c r="G63" s="25">
        <v>288</v>
      </c>
      <c r="H63" s="26">
        <v>5.7419000000000002</v>
      </c>
      <c r="I63" s="25">
        <v>297.89999999999998</v>
      </c>
    </row>
    <row r="64" spans="1:82" hidden="1" x14ac:dyDescent="0.25">
      <c r="A64" s="20" t="s">
        <v>34</v>
      </c>
      <c r="B64" s="25">
        <v>0</v>
      </c>
      <c r="C64" s="25">
        <v>82.005700000000004</v>
      </c>
      <c r="D64" s="25">
        <v>56.214300000000001</v>
      </c>
      <c r="E64" s="25">
        <v>37</v>
      </c>
      <c r="F64" s="25">
        <v>44208</v>
      </c>
      <c r="G64" s="25">
        <v>288</v>
      </c>
      <c r="H64" s="26">
        <v>5.64</v>
      </c>
      <c r="I64" s="25">
        <v>294.39</v>
      </c>
    </row>
    <row r="65" spans="1:9" hidden="1" x14ac:dyDescent="0.25">
      <c r="A65" s="20" t="s">
        <v>35</v>
      </c>
      <c r="B65" s="25">
        <v>0</v>
      </c>
      <c r="C65" s="25">
        <v>86.445999999999998</v>
      </c>
      <c r="D65" s="25">
        <v>62.244999999999997</v>
      </c>
      <c r="E65" s="25">
        <v>47</v>
      </c>
      <c r="F65" s="25">
        <v>43140</v>
      </c>
      <c r="G65" s="25">
        <v>284</v>
      </c>
      <c r="H65" s="26">
        <v>6.51</v>
      </c>
      <c r="I65" s="25">
        <v>311.61</v>
      </c>
    </row>
    <row r="66" spans="1:9" hidden="1" x14ac:dyDescent="0.25">
      <c r="A66" s="20" t="s">
        <v>36</v>
      </c>
      <c r="B66" s="25">
        <v>0</v>
      </c>
      <c r="C66" s="25">
        <v>96.42</v>
      </c>
      <c r="D66" s="25">
        <v>70</v>
      </c>
      <c r="E66" s="25">
        <v>47</v>
      </c>
      <c r="F66" s="25">
        <v>39328</v>
      </c>
      <c r="G66" s="25">
        <v>277</v>
      </c>
      <c r="H66" s="26">
        <v>6.89</v>
      </c>
      <c r="I66" s="25">
        <v>319.58999999999997</v>
      </c>
    </row>
    <row r="67" spans="1:9" hidden="1" x14ac:dyDescent="0.25">
      <c r="A67" s="20" t="s">
        <v>37</v>
      </c>
      <c r="B67" s="25">
        <v>0</v>
      </c>
      <c r="C67" s="25">
        <v>112.91</v>
      </c>
      <c r="D67" s="25">
        <v>86.86</v>
      </c>
      <c r="E67" s="25">
        <v>57</v>
      </c>
      <c r="F67" s="25">
        <v>39474</v>
      </c>
      <c r="G67" s="25">
        <v>278</v>
      </c>
      <c r="H67" s="26">
        <v>6.88</v>
      </c>
      <c r="I67" s="25">
        <v>319.88</v>
      </c>
    </row>
    <row r="68" spans="1:9" x14ac:dyDescent="0.25">
      <c r="A68" s="20" t="s">
        <v>40</v>
      </c>
      <c r="B68" s="21">
        <f>SUM(B69:B80)</f>
        <v>40</v>
      </c>
      <c r="C68" s="21">
        <f>SUM(C69:C80)</f>
        <v>686.1</v>
      </c>
      <c r="D68" s="21">
        <f>SUM(D69:D80)</f>
        <v>791.99999999999989</v>
      </c>
      <c r="E68" s="21">
        <f>SUM(E69:E80)</f>
        <v>40</v>
      </c>
      <c r="F68" s="21">
        <f>AVERAGE(F69:F80)</f>
        <v>39880.712500000001</v>
      </c>
      <c r="G68" s="21">
        <f>AVERAGE(G69:G80)</f>
        <v>278.25</v>
      </c>
      <c r="H68" s="21">
        <f>AVERAGE(H69:H80)</f>
        <v>6.8333333333333348</v>
      </c>
      <c r="I68" s="21">
        <f>AVERAGE(I69:I80)</f>
        <v>321.11083333333335</v>
      </c>
    </row>
    <row r="69" spans="1:9" hidden="1" x14ac:dyDescent="0.25">
      <c r="A69" s="20" t="s">
        <v>26</v>
      </c>
      <c r="B69" s="25">
        <v>0</v>
      </c>
      <c r="C69" s="25">
        <v>3.42</v>
      </c>
      <c r="D69" s="25">
        <v>9.93</v>
      </c>
      <c r="E69" s="25">
        <v>0</v>
      </c>
      <c r="F69" s="25">
        <v>39513</v>
      </c>
      <c r="G69" s="25">
        <v>278</v>
      </c>
      <c r="H69" s="26">
        <v>6.88</v>
      </c>
      <c r="I69" s="25">
        <v>319.75</v>
      </c>
    </row>
    <row r="70" spans="1:9" hidden="1" x14ac:dyDescent="0.25">
      <c r="A70" s="20" t="s">
        <v>27</v>
      </c>
      <c r="B70" s="25">
        <v>0</v>
      </c>
      <c r="C70" s="25">
        <v>13.66</v>
      </c>
      <c r="D70" s="25">
        <v>18.14</v>
      </c>
      <c r="E70" s="25">
        <v>5</v>
      </c>
      <c r="F70" s="25">
        <v>39578</v>
      </c>
      <c r="G70" s="25">
        <v>278</v>
      </c>
      <c r="H70" s="26">
        <v>6.87</v>
      </c>
      <c r="I70" s="25">
        <v>319.27</v>
      </c>
    </row>
    <row r="71" spans="1:9" hidden="1" x14ac:dyDescent="0.25">
      <c r="A71" s="20" t="s">
        <v>28</v>
      </c>
      <c r="B71" s="25">
        <v>10</v>
      </c>
      <c r="C71" s="25">
        <v>27.4</v>
      </c>
      <c r="D71" s="25">
        <v>27.13</v>
      </c>
      <c r="E71" s="25">
        <v>10</v>
      </c>
      <c r="F71" s="25">
        <v>39676</v>
      </c>
      <c r="G71" s="25">
        <v>278</v>
      </c>
      <c r="H71" s="26">
        <v>6.86</v>
      </c>
      <c r="I71" s="25">
        <v>319.37</v>
      </c>
    </row>
    <row r="72" spans="1:9" hidden="1" x14ac:dyDescent="0.25">
      <c r="A72" s="20" t="s">
        <v>29</v>
      </c>
      <c r="B72" s="25">
        <v>0</v>
      </c>
      <c r="C72" s="25">
        <v>41.97</v>
      </c>
      <c r="D72" s="25">
        <v>37.99</v>
      </c>
      <c r="E72" s="25">
        <v>5</v>
      </c>
      <c r="F72" s="25">
        <v>39749</v>
      </c>
      <c r="G72" s="25">
        <v>278</v>
      </c>
      <c r="H72" s="26">
        <v>6.85</v>
      </c>
      <c r="I72" s="25">
        <v>318.97000000000003</v>
      </c>
    </row>
    <row r="73" spans="1:9" hidden="1" x14ac:dyDescent="0.25">
      <c r="A73" s="20" t="s">
        <v>30</v>
      </c>
      <c r="B73" s="25">
        <v>0</v>
      </c>
      <c r="C73" s="25">
        <v>52.71</v>
      </c>
      <c r="D73" s="25">
        <v>44.66</v>
      </c>
      <c r="E73" s="25">
        <v>10</v>
      </c>
      <c r="F73" s="25">
        <v>39839</v>
      </c>
      <c r="G73" s="25">
        <v>278</v>
      </c>
      <c r="H73" s="26">
        <v>6.83</v>
      </c>
      <c r="I73" s="25">
        <v>318.52999999999997</v>
      </c>
    </row>
    <row r="74" spans="1:9" hidden="1" x14ac:dyDescent="0.25">
      <c r="A74" s="20" t="s">
        <v>31</v>
      </c>
      <c r="B74" s="25">
        <v>0</v>
      </c>
      <c r="C74" s="25">
        <v>60.71</v>
      </c>
      <c r="D74" s="25">
        <v>56.56</v>
      </c>
      <c r="E74" s="25">
        <v>10</v>
      </c>
      <c r="F74" s="25">
        <v>39891</v>
      </c>
      <c r="G74" s="25">
        <v>278</v>
      </c>
      <c r="H74" s="26">
        <v>6.83</v>
      </c>
      <c r="I74" s="25">
        <v>318.61</v>
      </c>
    </row>
    <row r="75" spans="1:9" hidden="1" x14ac:dyDescent="0.25">
      <c r="A75" s="20" t="s">
        <v>32</v>
      </c>
      <c r="B75" s="25">
        <v>10</v>
      </c>
      <c r="C75" s="25">
        <v>66.69</v>
      </c>
      <c r="D75" s="25">
        <v>68.63</v>
      </c>
      <c r="E75" s="25">
        <v>0</v>
      </c>
      <c r="F75" s="25">
        <v>39944</v>
      </c>
      <c r="G75" s="25">
        <v>278</v>
      </c>
      <c r="H75" s="26">
        <v>6.82</v>
      </c>
      <c r="I75" s="25">
        <v>318.64999999999998</v>
      </c>
    </row>
    <row r="76" spans="1:9" hidden="1" x14ac:dyDescent="0.25">
      <c r="A76" s="20" t="s">
        <v>33</v>
      </c>
      <c r="B76" s="25">
        <v>0</v>
      </c>
      <c r="C76" s="25">
        <v>73.23</v>
      </c>
      <c r="D76" s="25">
        <v>78.540000000000006</v>
      </c>
      <c r="E76" s="25">
        <v>0</v>
      </c>
      <c r="F76" s="25">
        <v>39978</v>
      </c>
      <c r="G76" s="25">
        <v>278</v>
      </c>
      <c r="H76" s="26">
        <v>6.82</v>
      </c>
      <c r="I76" s="25">
        <v>318.73</v>
      </c>
    </row>
    <row r="77" spans="1:9" hidden="1" x14ac:dyDescent="0.25">
      <c r="A77" s="20" t="s">
        <v>34</v>
      </c>
      <c r="B77" s="25">
        <v>20</v>
      </c>
      <c r="C77" s="25">
        <v>78.63</v>
      </c>
      <c r="D77" s="25">
        <v>94.35</v>
      </c>
      <c r="E77" s="25">
        <v>0</v>
      </c>
      <c r="F77" s="25">
        <v>40031.35</v>
      </c>
      <c r="G77" s="25">
        <v>278</v>
      </c>
      <c r="H77" s="26">
        <v>6.82</v>
      </c>
      <c r="I77" s="25">
        <v>318.76</v>
      </c>
    </row>
    <row r="78" spans="1:9" hidden="1" x14ac:dyDescent="0.25">
      <c r="A78" s="20" t="s">
        <v>35</v>
      </c>
      <c r="B78" s="25">
        <v>0</v>
      </c>
      <c r="C78" s="25">
        <v>81.98</v>
      </c>
      <c r="D78" s="25">
        <v>109.67</v>
      </c>
      <c r="E78" s="25">
        <v>0</v>
      </c>
      <c r="F78" s="25">
        <v>40049.199999999997</v>
      </c>
      <c r="G78" s="25">
        <v>279</v>
      </c>
      <c r="H78" s="26">
        <v>6.82</v>
      </c>
      <c r="I78" s="25">
        <v>318.67</v>
      </c>
    </row>
    <row r="79" spans="1:9" hidden="1" x14ac:dyDescent="0.25">
      <c r="A79" s="20" t="s">
        <v>36</v>
      </c>
      <c r="B79" s="25">
        <v>0</v>
      </c>
      <c r="C79" s="25">
        <v>88.6</v>
      </c>
      <c r="D79" s="25">
        <v>120</v>
      </c>
      <c r="E79" s="25">
        <v>0</v>
      </c>
      <c r="F79" s="25">
        <v>40114</v>
      </c>
      <c r="G79" s="25">
        <v>279</v>
      </c>
      <c r="H79" s="26">
        <v>6.81</v>
      </c>
      <c r="I79" s="25">
        <v>331.56</v>
      </c>
    </row>
    <row r="80" spans="1:9" hidden="1" x14ac:dyDescent="0.25">
      <c r="A80" s="20" t="s">
        <v>37</v>
      </c>
      <c r="B80" s="25">
        <v>0</v>
      </c>
      <c r="C80" s="25">
        <v>97.1</v>
      </c>
      <c r="D80" s="25">
        <v>126.4</v>
      </c>
      <c r="E80" s="25">
        <v>0</v>
      </c>
      <c r="F80" s="25">
        <v>40206</v>
      </c>
      <c r="G80" s="25">
        <v>279</v>
      </c>
      <c r="H80" s="26">
        <v>6.79</v>
      </c>
      <c r="I80" s="25">
        <v>332.46</v>
      </c>
    </row>
    <row r="81" spans="1:9" x14ac:dyDescent="0.25">
      <c r="A81" s="20" t="s">
        <v>41</v>
      </c>
      <c r="B81" s="21">
        <f>SUM(B82:B93)</f>
        <v>50.1</v>
      </c>
      <c r="C81" s="21">
        <f>SUM(C82:C93)</f>
        <v>663.35439999999994</v>
      </c>
      <c r="D81" s="21">
        <f>SUM(D82:D93)</f>
        <v>606.7476999999999</v>
      </c>
      <c r="E81" s="21">
        <f>SUM(E82:E93)</f>
        <v>50</v>
      </c>
      <c r="F81" s="21">
        <f>AVERAGE(F82:F93)</f>
        <v>40578.768333333333</v>
      </c>
      <c r="G81" s="21">
        <f>AVERAGE(G82:G93)</f>
        <v>279.39000000000004</v>
      </c>
      <c r="H81" s="22">
        <f>AVERAGE(H82:H93)</f>
        <v>6.732499999999999</v>
      </c>
      <c r="I81" s="21">
        <f>AVERAGE(I82:I93)</f>
        <v>297.30916666666667</v>
      </c>
    </row>
    <row r="82" spans="1:9" x14ac:dyDescent="0.25">
      <c r="A82" s="20" t="s">
        <v>26</v>
      </c>
      <c r="B82" s="25">
        <v>0</v>
      </c>
      <c r="C82" s="25">
        <v>4.2</v>
      </c>
      <c r="D82" s="25">
        <v>5</v>
      </c>
      <c r="E82" s="25">
        <v>3</v>
      </c>
      <c r="F82" s="25">
        <v>40174</v>
      </c>
      <c r="G82" s="25">
        <v>278</v>
      </c>
      <c r="H82" s="26">
        <v>6.77</v>
      </c>
      <c r="I82" s="25">
        <v>297.41000000000003</v>
      </c>
    </row>
    <row r="83" spans="1:9" x14ac:dyDescent="0.25">
      <c r="A83" s="20" t="s">
        <v>27</v>
      </c>
      <c r="B83" s="25">
        <v>3.77</v>
      </c>
      <c r="C83" s="25">
        <v>14.087999999999999</v>
      </c>
      <c r="D83" s="25">
        <v>8.08</v>
      </c>
      <c r="E83" s="25">
        <v>0</v>
      </c>
      <c r="F83" s="25">
        <v>40251</v>
      </c>
      <c r="G83" s="25">
        <v>279</v>
      </c>
      <c r="H83" s="26">
        <v>6.77</v>
      </c>
      <c r="I83" s="25">
        <v>297.08999999999997</v>
      </c>
    </row>
    <row r="84" spans="1:9" x14ac:dyDescent="0.25">
      <c r="A84" s="20" t="s">
        <v>28</v>
      </c>
      <c r="B84" s="25">
        <v>2.5870000000000002</v>
      </c>
      <c r="C84" s="25">
        <v>21.698</v>
      </c>
      <c r="D84" s="25">
        <v>15.38</v>
      </c>
      <c r="E84" s="25">
        <v>0</v>
      </c>
      <c r="F84" s="25">
        <v>40306</v>
      </c>
      <c r="G84" s="25">
        <v>279</v>
      </c>
      <c r="H84" s="26">
        <v>6.76</v>
      </c>
      <c r="I84" s="25">
        <v>297.16000000000003</v>
      </c>
    </row>
    <row r="85" spans="1:9" x14ac:dyDescent="0.25">
      <c r="A85" s="20" t="s">
        <v>29</v>
      </c>
      <c r="B85" s="25">
        <v>2.8250000000000002</v>
      </c>
      <c r="C85" s="25">
        <v>34.902000000000001</v>
      </c>
      <c r="D85" s="25">
        <v>21.917999999999999</v>
      </c>
      <c r="E85" s="25">
        <v>8</v>
      </c>
      <c r="F85" s="25">
        <v>40482</v>
      </c>
      <c r="G85" s="25">
        <v>279</v>
      </c>
      <c r="H85" s="26">
        <v>6.74</v>
      </c>
      <c r="I85" s="25">
        <v>297.64</v>
      </c>
    </row>
    <row r="86" spans="1:9" x14ac:dyDescent="0.25">
      <c r="A86" s="20" t="s">
        <v>30</v>
      </c>
      <c r="B86" s="25">
        <v>10.038</v>
      </c>
      <c r="C86" s="25">
        <v>47.018999999999998</v>
      </c>
      <c r="D86" s="25">
        <v>29.488</v>
      </c>
      <c r="E86" s="25">
        <v>0</v>
      </c>
      <c r="F86" s="25">
        <v>40524</v>
      </c>
      <c r="G86" s="25">
        <v>279</v>
      </c>
      <c r="H86" s="26">
        <v>6.74</v>
      </c>
      <c r="I86" s="25">
        <v>297.29000000000002</v>
      </c>
    </row>
    <row r="87" spans="1:9" x14ac:dyDescent="0.25">
      <c r="A87" s="20" t="s">
        <v>31</v>
      </c>
      <c r="B87" s="25">
        <v>4.6900000000000004</v>
      </c>
      <c r="C87" s="25">
        <v>56.517000000000003</v>
      </c>
      <c r="D87" s="25">
        <v>37.777000000000001</v>
      </c>
      <c r="E87" s="25">
        <v>10</v>
      </c>
      <c r="F87" s="25">
        <v>40584</v>
      </c>
      <c r="G87" s="25">
        <v>279</v>
      </c>
      <c r="H87" s="26">
        <v>6.73</v>
      </c>
      <c r="I87" s="25">
        <v>297.42</v>
      </c>
    </row>
    <row r="88" spans="1:9" x14ac:dyDescent="0.25">
      <c r="A88" s="20" t="s">
        <v>32</v>
      </c>
      <c r="B88" s="25">
        <v>5.26</v>
      </c>
      <c r="C88" s="25">
        <v>65.22</v>
      </c>
      <c r="D88" s="25">
        <v>48.87</v>
      </c>
      <c r="E88" s="25">
        <v>10</v>
      </c>
      <c r="F88" s="25">
        <v>40697.83</v>
      </c>
      <c r="G88" s="25">
        <v>279.68</v>
      </c>
      <c r="H88" s="26">
        <v>6.72</v>
      </c>
      <c r="I88" s="25">
        <v>297.52999999999997</v>
      </c>
    </row>
    <row r="89" spans="1:9" x14ac:dyDescent="0.25">
      <c r="A89" s="20" t="s">
        <v>33</v>
      </c>
      <c r="B89" s="25">
        <v>4.125</v>
      </c>
      <c r="C89" s="25">
        <v>71.778000000000006</v>
      </c>
      <c r="D89" s="25">
        <v>58.665999999999997</v>
      </c>
      <c r="E89" s="25">
        <v>0</v>
      </c>
      <c r="F89" s="25">
        <v>40699.69</v>
      </c>
      <c r="G89" s="25">
        <v>280</v>
      </c>
      <c r="H89" s="26">
        <v>6.7160000000000002</v>
      </c>
      <c r="I89" s="25">
        <v>297.47000000000003</v>
      </c>
    </row>
    <row r="90" spans="1:9" x14ac:dyDescent="0.25">
      <c r="A90" s="20" t="s">
        <v>34</v>
      </c>
      <c r="B90" s="25">
        <v>3.9849999999999999</v>
      </c>
      <c r="C90" s="25">
        <v>77.210999999999999</v>
      </c>
      <c r="D90" s="25">
        <v>75.052999999999997</v>
      </c>
      <c r="E90" s="25">
        <v>5</v>
      </c>
      <c r="F90" s="25">
        <v>40736.730000000003</v>
      </c>
      <c r="G90" s="25">
        <v>280</v>
      </c>
      <c r="H90" s="26">
        <v>6.7140000000000004</v>
      </c>
      <c r="I90" s="25">
        <v>297.02</v>
      </c>
    </row>
    <row r="91" spans="1:9" x14ac:dyDescent="0.25">
      <c r="A91" s="20" t="s">
        <v>35</v>
      </c>
      <c r="B91" s="25">
        <v>4.3250000000000002</v>
      </c>
      <c r="C91" s="25">
        <v>83.152000000000001</v>
      </c>
      <c r="D91" s="25">
        <v>89.881</v>
      </c>
      <c r="E91" s="25">
        <v>5</v>
      </c>
      <c r="F91" s="25">
        <v>40783.21</v>
      </c>
      <c r="G91" s="25">
        <v>280</v>
      </c>
      <c r="H91" s="26">
        <v>6.71</v>
      </c>
      <c r="I91" s="25">
        <v>297.06</v>
      </c>
    </row>
    <row r="92" spans="1:9" x14ac:dyDescent="0.25">
      <c r="A92" s="20" t="s">
        <v>36</v>
      </c>
      <c r="B92" s="25">
        <v>3.93</v>
      </c>
      <c r="C92" s="25">
        <v>90.388099999999994</v>
      </c>
      <c r="D92" s="25">
        <v>103.06189999999999</v>
      </c>
      <c r="E92" s="25">
        <v>5</v>
      </c>
      <c r="F92" s="25">
        <v>40833.620000000003</v>
      </c>
      <c r="G92" s="25">
        <v>280</v>
      </c>
      <c r="H92" s="26">
        <v>6.71</v>
      </c>
      <c r="I92" s="25">
        <v>297.06</v>
      </c>
    </row>
    <row r="93" spans="1:9" x14ac:dyDescent="0.25">
      <c r="A93" s="20" t="s">
        <v>37</v>
      </c>
      <c r="B93" s="25">
        <v>4.5650000000000004</v>
      </c>
      <c r="C93" s="25">
        <v>97.181299999999993</v>
      </c>
      <c r="D93" s="25">
        <v>113.5728</v>
      </c>
      <c r="E93" s="25">
        <v>4</v>
      </c>
      <c r="F93" s="25">
        <v>40873.14</v>
      </c>
      <c r="G93" s="25">
        <v>280</v>
      </c>
      <c r="H93" s="26">
        <v>6.71</v>
      </c>
      <c r="I93" s="25">
        <v>297.56</v>
      </c>
    </row>
    <row r="94" spans="1:9" x14ac:dyDescent="0.25">
      <c r="A94" s="20" t="s">
        <v>42</v>
      </c>
      <c r="B94" s="21">
        <f>SUM(B95:B106)</f>
        <v>51.024999999999991</v>
      </c>
      <c r="C94" s="21">
        <f>SUM(C95:C106)</f>
        <v>1.0664</v>
      </c>
      <c r="D94" s="21">
        <f>SUM(D95:D106)</f>
        <v>33.237034999999992</v>
      </c>
      <c r="E94" s="21">
        <f>SUM(E95:E106)</f>
        <v>0</v>
      </c>
      <c r="F94" s="21">
        <f>AVERAGE(F95:F106)</f>
        <v>40907.147499999999</v>
      </c>
      <c r="G94" s="21">
        <f>AVERAGE(G95:G106)</f>
        <v>280</v>
      </c>
      <c r="H94" s="22">
        <f>AVERAGE(H95:H106)</f>
        <v>6.7008333333333345</v>
      </c>
      <c r="I94" s="21">
        <f>AVERAGE(I95:I106)</f>
        <v>296.40000000000003</v>
      </c>
    </row>
    <row r="95" spans="1:9" x14ac:dyDescent="0.25">
      <c r="A95" s="20" t="s">
        <v>26</v>
      </c>
      <c r="B95" s="25">
        <v>0</v>
      </c>
      <c r="C95" s="25">
        <v>0.63639999999999997</v>
      </c>
      <c r="D95" s="25">
        <v>4.1711499999999999</v>
      </c>
      <c r="E95" s="25">
        <v>0</v>
      </c>
      <c r="F95" s="25">
        <v>40878.699999999997</v>
      </c>
      <c r="G95" s="25">
        <v>280</v>
      </c>
      <c r="H95" s="26">
        <v>6.71</v>
      </c>
      <c r="I95" s="25">
        <v>297.27999999999997</v>
      </c>
    </row>
    <row r="96" spans="1:9" x14ac:dyDescent="0.25">
      <c r="A96" s="20" t="s">
        <v>27</v>
      </c>
      <c r="B96" s="25">
        <v>0</v>
      </c>
      <c r="C96" s="25">
        <v>0.186</v>
      </c>
      <c r="D96" s="25">
        <v>8.5376999999999992</v>
      </c>
      <c r="E96" s="25">
        <v>0</v>
      </c>
      <c r="F96" s="25">
        <v>40880.120000000003</v>
      </c>
      <c r="G96" s="25">
        <v>280</v>
      </c>
      <c r="H96" s="26">
        <v>6.71</v>
      </c>
      <c r="I96" s="25">
        <v>297.16000000000003</v>
      </c>
    </row>
    <row r="97" spans="1:9" x14ac:dyDescent="0.25">
      <c r="A97" s="20" t="s">
        <v>28</v>
      </c>
      <c r="B97" s="25">
        <v>10.98</v>
      </c>
      <c r="C97" s="25">
        <v>0.05</v>
      </c>
      <c r="D97" s="25">
        <v>5.3662200000000002</v>
      </c>
      <c r="E97" s="25">
        <v>0</v>
      </c>
      <c r="F97" s="25">
        <v>40881.26</v>
      </c>
      <c r="G97" s="25">
        <v>280</v>
      </c>
      <c r="H97" s="26">
        <v>6.71</v>
      </c>
      <c r="I97" s="25">
        <v>296.91000000000003</v>
      </c>
    </row>
    <row r="98" spans="1:9" x14ac:dyDescent="0.25">
      <c r="A98" s="20" t="s">
        <v>29</v>
      </c>
      <c r="B98" s="25">
        <v>3.5049999999999999</v>
      </c>
      <c r="C98" s="25">
        <v>0.19400000000000001</v>
      </c>
      <c r="D98" s="25">
        <v>3.5173000000000001</v>
      </c>
      <c r="E98" s="25">
        <v>0</v>
      </c>
      <c r="F98" s="25">
        <v>40883.129999999997</v>
      </c>
      <c r="G98" s="25">
        <v>280</v>
      </c>
      <c r="H98" s="26">
        <v>6.7</v>
      </c>
      <c r="I98" s="25">
        <v>296.7</v>
      </c>
    </row>
    <row r="99" spans="1:9" x14ac:dyDescent="0.25">
      <c r="A99" s="20" t="s">
        <v>30</v>
      </c>
      <c r="B99" s="25">
        <v>4.18</v>
      </c>
      <c r="C99" s="25">
        <v>0</v>
      </c>
      <c r="D99" s="25">
        <v>4.18</v>
      </c>
      <c r="E99" s="25">
        <v>0</v>
      </c>
      <c r="F99" s="25">
        <v>40885.480000000003</v>
      </c>
      <c r="G99" s="25">
        <v>280</v>
      </c>
      <c r="H99" s="26">
        <v>6.7</v>
      </c>
      <c r="I99" s="25">
        <v>296.57</v>
      </c>
    </row>
    <row r="100" spans="1:9" x14ac:dyDescent="0.25">
      <c r="A100" s="20" t="s">
        <v>31</v>
      </c>
      <c r="B100" s="25">
        <v>4.415</v>
      </c>
      <c r="C100" s="25">
        <v>0</v>
      </c>
      <c r="D100" s="25">
        <v>2.6692999999999998</v>
      </c>
      <c r="E100" s="25">
        <v>0</v>
      </c>
      <c r="F100" s="25">
        <v>40882.61</v>
      </c>
      <c r="G100" s="25">
        <v>280</v>
      </c>
      <c r="H100" s="26">
        <v>6.7</v>
      </c>
      <c r="I100" s="25">
        <v>296.33999999999997</v>
      </c>
    </row>
    <row r="101" spans="1:9" x14ac:dyDescent="0.25">
      <c r="A101" s="20" t="s">
        <v>32</v>
      </c>
      <c r="B101" s="25">
        <v>5.05</v>
      </c>
      <c r="C101" s="25">
        <v>0</v>
      </c>
      <c r="D101" s="25">
        <v>0.85406499999999996</v>
      </c>
      <c r="E101" s="25">
        <v>0</v>
      </c>
      <c r="F101" s="25">
        <v>40882.61</v>
      </c>
      <c r="G101" s="25">
        <v>280</v>
      </c>
      <c r="H101" s="26">
        <v>6.7</v>
      </c>
      <c r="I101" s="25">
        <v>296.12</v>
      </c>
    </row>
    <row r="102" spans="1:9" x14ac:dyDescent="0.25">
      <c r="A102" s="20" t="s">
        <v>33</v>
      </c>
      <c r="B102" s="25">
        <v>4.18</v>
      </c>
      <c r="C102" s="25">
        <v>0</v>
      </c>
      <c r="D102" s="25">
        <v>1.1189</v>
      </c>
      <c r="E102" s="25">
        <v>0</v>
      </c>
      <c r="F102" s="25">
        <v>40882.61</v>
      </c>
      <c r="G102" s="25">
        <v>280</v>
      </c>
      <c r="H102" s="26">
        <v>6.7</v>
      </c>
      <c r="I102" s="25">
        <v>295.92</v>
      </c>
    </row>
    <row r="103" spans="1:9" x14ac:dyDescent="0.25">
      <c r="A103" s="20" t="s">
        <v>34</v>
      </c>
      <c r="B103" s="25">
        <v>4.2699999999999996</v>
      </c>
      <c r="C103" s="25">
        <v>0</v>
      </c>
      <c r="D103" s="25">
        <v>0.77370000000000005</v>
      </c>
      <c r="E103" s="25">
        <v>0</v>
      </c>
      <c r="F103" s="25">
        <v>40882.61</v>
      </c>
      <c r="G103" s="25">
        <v>280</v>
      </c>
      <c r="H103" s="26">
        <v>6.7</v>
      </c>
      <c r="I103" s="25">
        <v>295.81</v>
      </c>
    </row>
    <row r="104" spans="1:9" x14ac:dyDescent="0.25">
      <c r="A104" s="20" t="s">
        <v>35</v>
      </c>
      <c r="B104" s="25">
        <v>4.5650000000000004</v>
      </c>
      <c r="C104" s="25">
        <v>0</v>
      </c>
      <c r="D104" s="25">
        <v>0.75390000000000001</v>
      </c>
      <c r="E104" s="25">
        <v>0</v>
      </c>
      <c r="F104" s="25">
        <v>40882.61</v>
      </c>
      <c r="G104" s="25">
        <v>280</v>
      </c>
      <c r="H104" s="26">
        <v>6.7</v>
      </c>
      <c r="I104" s="25">
        <v>295.69</v>
      </c>
    </row>
    <row r="105" spans="1:9" x14ac:dyDescent="0.25">
      <c r="A105" s="20" t="s">
        <v>36</v>
      </c>
      <c r="B105" s="25">
        <v>4.9400000000000004</v>
      </c>
      <c r="C105" s="25">
        <v>0</v>
      </c>
      <c r="D105" s="25">
        <v>0.64739999999999998</v>
      </c>
      <c r="E105" s="25">
        <v>0</v>
      </c>
      <c r="F105" s="25">
        <v>40945.620000000003</v>
      </c>
      <c r="G105" s="25">
        <v>280</v>
      </c>
      <c r="H105" s="26">
        <v>6.69</v>
      </c>
      <c r="I105" s="25">
        <v>295.79000000000002</v>
      </c>
    </row>
    <row r="106" spans="1:9" x14ac:dyDescent="0.25">
      <c r="A106" s="20" t="s">
        <v>37</v>
      </c>
      <c r="B106" s="25">
        <v>4.9400000000000004</v>
      </c>
      <c r="C106" s="25">
        <v>0</v>
      </c>
      <c r="D106" s="25">
        <v>0.64739999999999998</v>
      </c>
      <c r="E106" s="25">
        <v>0</v>
      </c>
      <c r="F106" s="25">
        <v>41118.410000000003</v>
      </c>
      <c r="G106" s="25">
        <v>280</v>
      </c>
      <c r="H106" s="26">
        <v>6.69</v>
      </c>
      <c r="I106" s="25">
        <v>296.51</v>
      </c>
    </row>
    <row r="107" spans="1:9" x14ac:dyDescent="0.25">
      <c r="A107" s="20" t="s">
        <v>43</v>
      </c>
      <c r="B107" s="21">
        <f>SUM(B108:B119)</f>
        <v>50</v>
      </c>
      <c r="C107" s="21">
        <f>SUM(C108:C119)</f>
        <v>202.99649999999997</v>
      </c>
      <c r="D107" s="21">
        <f>SUM(D108:D119)</f>
        <v>113.81610000000001</v>
      </c>
      <c r="E107" s="21">
        <f>SUM(E108:E119)</f>
        <v>265</v>
      </c>
      <c r="F107" s="21">
        <f>AVERAGE(F108:F119)</f>
        <v>42937.178333333337</v>
      </c>
      <c r="G107" s="21">
        <f>AVERAGE(G108:G119)</f>
        <v>280.5</v>
      </c>
      <c r="H107" s="22">
        <f>AVERAGE(H108:H119)</f>
        <v>6.6560833333333322</v>
      </c>
      <c r="I107" s="21">
        <f>AVERAGE(I108:I119)</f>
        <v>307.53583333333336</v>
      </c>
    </row>
    <row r="108" spans="1:9" x14ac:dyDescent="0.25">
      <c r="A108" s="20" t="s">
        <v>26</v>
      </c>
      <c r="B108" s="25">
        <v>0</v>
      </c>
      <c r="C108" s="25">
        <v>10.113</v>
      </c>
      <c r="D108" s="25">
        <v>0.16850000000000001</v>
      </c>
      <c r="E108" s="25">
        <v>10</v>
      </c>
      <c r="F108" s="25">
        <v>41331.51</v>
      </c>
      <c r="G108" s="25">
        <v>280</v>
      </c>
      <c r="H108" s="26">
        <v>6.6829999999999998</v>
      </c>
      <c r="I108" s="25">
        <v>297.64</v>
      </c>
    </row>
    <row r="109" spans="1:9" x14ac:dyDescent="0.25">
      <c r="A109" s="20" t="s">
        <v>27</v>
      </c>
      <c r="B109" s="25">
        <v>0</v>
      </c>
      <c r="C109" s="25">
        <v>14.8</v>
      </c>
      <c r="D109" s="25">
        <v>0.18129999999999999</v>
      </c>
      <c r="E109" s="25">
        <v>20</v>
      </c>
      <c r="F109" s="25">
        <v>41651.800000000003</v>
      </c>
      <c r="G109" s="25">
        <v>280</v>
      </c>
      <c r="H109" s="26">
        <v>6.67</v>
      </c>
      <c r="I109" s="25">
        <v>299.36</v>
      </c>
    </row>
    <row r="110" spans="1:9" x14ac:dyDescent="0.25">
      <c r="A110" s="20" t="s">
        <v>28</v>
      </c>
      <c r="B110" s="25">
        <v>12.125</v>
      </c>
      <c r="C110" s="25">
        <v>12.618</v>
      </c>
      <c r="D110" s="25">
        <v>1.8015000000000001</v>
      </c>
      <c r="E110" s="25">
        <v>20</v>
      </c>
      <c r="F110" s="25">
        <v>41904.230000000003</v>
      </c>
      <c r="G110" s="25">
        <v>280</v>
      </c>
      <c r="H110" s="26">
        <v>6.66</v>
      </c>
      <c r="I110" s="25">
        <v>300.55</v>
      </c>
    </row>
    <row r="111" spans="1:9" x14ac:dyDescent="0.25">
      <c r="A111" s="20" t="s">
        <v>29</v>
      </c>
      <c r="B111" s="25">
        <v>4.4000000000000004</v>
      </c>
      <c r="C111" s="25">
        <v>16.1096</v>
      </c>
      <c r="D111" s="25">
        <v>5.6322000000000001</v>
      </c>
      <c r="E111" s="25">
        <v>25</v>
      </c>
      <c r="F111" s="25">
        <v>42187.55</v>
      </c>
      <c r="G111" s="25">
        <v>280</v>
      </c>
      <c r="H111" s="26">
        <v>6.66</v>
      </c>
      <c r="I111" s="25">
        <v>302.68</v>
      </c>
    </row>
    <row r="112" spans="1:9" x14ac:dyDescent="0.25">
      <c r="A112" s="20" t="s">
        <v>30</v>
      </c>
      <c r="B112" s="25">
        <v>3.87</v>
      </c>
      <c r="C112" s="25">
        <v>11.520099999999999</v>
      </c>
      <c r="D112" s="25">
        <v>8.9938000000000002</v>
      </c>
      <c r="E112" s="25">
        <v>25</v>
      </c>
      <c r="F112" s="25">
        <v>42390.27</v>
      </c>
      <c r="G112" s="25">
        <v>280</v>
      </c>
      <c r="H112" s="26">
        <v>6.67</v>
      </c>
      <c r="I112" s="25">
        <v>304.3</v>
      </c>
    </row>
    <row r="113" spans="1:9" x14ac:dyDescent="0.25">
      <c r="A113" s="20" t="s">
        <v>31</v>
      </c>
      <c r="B113" s="25">
        <v>3.8</v>
      </c>
      <c r="C113" s="25">
        <v>11.8772</v>
      </c>
      <c r="D113" s="25">
        <v>9.1902000000000008</v>
      </c>
      <c r="E113" s="25">
        <v>25</v>
      </c>
      <c r="F113" s="25">
        <v>42612.13</v>
      </c>
      <c r="G113" s="25">
        <v>280</v>
      </c>
      <c r="H113" s="26">
        <v>6.67</v>
      </c>
      <c r="I113" s="25">
        <v>305.56</v>
      </c>
    </row>
    <row r="114" spans="1:9" x14ac:dyDescent="0.25">
      <c r="A114" s="20" t="s">
        <v>32</v>
      </c>
      <c r="B114" s="25">
        <v>4.5650000000000004</v>
      </c>
      <c r="C114" s="25">
        <v>16.498100000000001</v>
      </c>
      <c r="D114" s="25">
        <v>12.755800000000001</v>
      </c>
      <c r="E114" s="25">
        <v>25</v>
      </c>
      <c r="F114" s="25">
        <v>42900.69</v>
      </c>
      <c r="G114" s="25">
        <v>281</v>
      </c>
      <c r="H114" s="26">
        <v>6.66</v>
      </c>
      <c r="I114" s="25">
        <v>307</v>
      </c>
    </row>
    <row r="115" spans="1:9" x14ac:dyDescent="0.25">
      <c r="A115" s="20" t="s">
        <v>33</v>
      </c>
      <c r="B115" s="25">
        <v>2.2850000000000001</v>
      </c>
      <c r="C115" s="25">
        <v>19.773</v>
      </c>
      <c r="D115" s="25">
        <v>8.1585000000000001</v>
      </c>
      <c r="E115" s="25">
        <v>0</v>
      </c>
      <c r="F115" s="25">
        <v>43279.64</v>
      </c>
      <c r="G115" s="25">
        <v>281</v>
      </c>
      <c r="H115" s="26">
        <v>6.65</v>
      </c>
      <c r="I115" s="25">
        <v>309.5</v>
      </c>
    </row>
    <row r="116" spans="1:9" x14ac:dyDescent="0.25">
      <c r="A116" s="20" t="s">
        <v>34</v>
      </c>
      <c r="B116" s="25">
        <v>4.3449999999999998</v>
      </c>
      <c r="C116" s="25">
        <v>17.212399999999999</v>
      </c>
      <c r="D116" s="25">
        <v>11.836399999999999</v>
      </c>
      <c r="E116" s="25">
        <v>50</v>
      </c>
      <c r="F116" s="25">
        <v>43594.35</v>
      </c>
      <c r="G116" s="25">
        <v>281</v>
      </c>
      <c r="H116" s="26">
        <v>6.64</v>
      </c>
      <c r="I116" s="25">
        <v>311.35000000000002</v>
      </c>
    </row>
    <row r="117" spans="1:9" x14ac:dyDescent="0.25">
      <c r="A117" s="20" t="s">
        <v>35</v>
      </c>
      <c r="B117" s="25">
        <v>4.6100000000000003</v>
      </c>
      <c r="C117" s="25">
        <v>18.595500000000001</v>
      </c>
      <c r="D117" s="25">
        <v>14.4072</v>
      </c>
      <c r="E117" s="25">
        <v>25</v>
      </c>
      <c r="F117" s="25">
        <v>43915.06</v>
      </c>
      <c r="G117" s="25">
        <v>281</v>
      </c>
      <c r="H117" s="26">
        <v>6.64</v>
      </c>
      <c r="I117" s="25">
        <v>313.5</v>
      </c>
    </row>
    <row r="118" spans="1:9" x14ac:dyDescent="0.25">
      <c r="A118" s="20" t="s">
        <v>36</v>
      </c>
      <c r="B118" s="25">
        <v>4.6749999999999998</v>
      </c>
      <c r="C118" s="25">
        <v>23.4818</v>
      </c>
      <c r="D118" s="25">
        <v>21.082999999999998</v>
      </c>
      <c r="E118" s="25">
        <v>25</v>
      </c>
      <c r="F118" s="25">
        <v>44435.57</v>
      </c>
      <c r="G118" s="25">
        <v>281</v>
      </c>
      <c r="H118" s="26">
        <v>6.64</v>
      </c>
      <c r="I118" s="25">
        <v>317.27999999999997</v>
      </c>
    </row>
    <row r="119" spans="1:9" x14ac:dyDescent="0.25">
      <c r="A119" s="20" t="s">
        <v>37</v>
      </c>
      <c r="B119" s="25">
        <v>5.3250000000000002</v>
      </c>
      <c r="C119" s="25">
        <v>30.3978</v>
      </c>
      <c r="D119" s="25">
        <v>19.607700000000001</v>
      </c>
      <c r="E119" s="25">
        <v>15</v>
      </c>
      <c r="F119" s="25">
        <v>45043.34</v>
      </c>
      <c r="G119" s="25">
        <v>281</v>
      </c>
      <c r="H119" s="26">
        <v>6.63</v>
      </c>
      <c r="I119" s="25">
        <v>321.70999999999998</v>
      </c>
    </row>
    <row r="120" spans="1:9" x14ac:dyDescent="0.25">
      <c r="A120" s="20" t="s">
        <v>44</v>
      </c>
      <c r="B120" s="21">
        <f>SUM(B121:B132)</f>
        <v>100</v>
      </c>
      <c r="C120" s="21">
        <f>SUM(C121:C132)</f>
        <v>272.5093</v>
      </c>
      <c r="D120" s="21">
        <f>SUM(D121:D132)</f>
        <v>244.50640000000004</v>
      </c>
      <c r="E120" s="21">
        <f>SUM(E121:E132)</f>
        <v>200</v>
      </c>
      <c r="F120" s="21">
        <f>AVERAGE(F121:F132)</f>
        <v>47201.718333333331</v>
      </c>
      <c r="G120" s="21">
        <f>AVERAGE(G121:G132)</f>
        <v>281</v>
      </c>
      <c r="H120" s="22">
        <f>AVERAGE(H121:H132)</f>
        <v>6.5966666666666676</v>
      </c>
      <c r="I120" s="21">
        <f>AVERAGE(I121:I132)</f>
        <v>335.51833333333332</v>
      </c>
    </row>
    <row r="121" spans="1:9" x14ac:dyDescent="0.25">
      <c r="A121" s="20" t="s">
        <v>26</v>
      </c>
      <c r="B121" s="25">
        <v>0</v>
      </c>
      <c r="C121" s="25">
        <v>14.5593</v>
      </c>
      <c r="D121" s="25">
        <v>16.561800000000002</v>
      </c>
      <c r="E121" s="25">
        <v>0</v>
      </c>
      <c r="F121" s="25">
        <v>45323</v>
      </c>
      <c r="G121" s="25">
        <v>281</v>
      </c>
      <c r="H121" s="26">
        <v>6.63</v>
      </c>
      <c r="I121" s="25">
        <v>323.43</v>
      </c>
    </row>
    <row r="122" spans="1:9" x14ac:dyDescent="0.25">
      <c r="A122" s="20" t="s">
        <v>27</v>
      </c>
      <c r="B122" s="25">
        <v>50</v>
      </c>
      <c r="C122" s="25">
        <v>19.2485</v>
      </c>
      <c r="D122" s="25">
        <v>22.546900000000001</v>
      </c>
      <c r="E122" s="25">
        <v>35</v>
      </c>
      <c r="F122" s="25">
        <v>45700</v>
      </c>
      <c r="G122" s="25">
        <v>281</v>
      </c>
      <c r="H122" s="26">
        <v>6.63</v>
      </c>
      <c r="I122" s="25">
        <v>325.88</v>
      </c>
    </row>
    <row r="123" spans="1:9" x14ac:dyDescent="0.25">
      <c r="A123" s="20" t="s">
        <v>28</v>
      </c>
      <c r="B123" s="25">
        <v>0</v>
      </c>
      <c r="C123" s="25">
        <v>15.486800000000001</v>
      </c>
      <c r="D123" s="25">
        <v>13.219200000000001</v>
      </c>
      <c r="E123" s="25">
        <v>0</v>
      </c>
      <c r="F123" s="25">
        <v>45950</v>
      </c>
      <c r="G123" s="25">
        <v>281</v>
      </c>
      <c r="H123" s="26">
        <v>6.63</v>
      </c>
      <c r="I123" s="25">
        <v>327.60000000000002</v>
      </c>
    </row>
    <row r="124" spans="1:9" x14ac:dyDescent="0.25">
      <c r="A124" s="20" t="s">
        <v>29</v>
      </c>
      <c r="B124" s="25">
        <v>0</v>
      </c>
      <c r="C124" s="25">
        <v>26.129300000000001</v>
      </c>
      <c r="D124" s="25">
        <v>16.338899999999999</v>
      </c>
      <c r="E124" s="25">
        <v>20</v>
      </c>
      <c r="F124" s="25">
        <v>46409</v>
      </c>
      <c r="G124" s="25">
        <v>281</v>
      </c>
      <c r="H124" s="26">
        <v>6.62</v>
      </c>
      <c r="I124" s="25">
        <v>330.5</v>
      </c>
    </row>
    <row r="125" spans="1:9" x14ac:dyDescent="0.25">
      <c r="A125" s="20" t="s">
        <v>30</v>
      </c>
      <c r="B125" s="25">
        <v>0</v>
      </c>
      <c r="C125" s="25">
        <v>23.001300000000001</v>
      </c>
      <c r="D125" s="25">
        <v>18.290600000000001</v>
      </c>
      <c r="E125" s="25">
        <v>20</v>
      </c>
      <c r="F125" s="25">
        <v>46765</v>
      </c>
      <c r="G125" s="25">
        <v>281</v>
      </c>
      <c r="H125" s="26">
        <v>6.6</v>
      </c>
      <c r="I125" s="25">
        <v>332.63</v>
      </c>
    </row>
    <row r="126" spans="1:9" x14ac:dyDescent="0.25">
      <c r="A126" s="20" t="s">
        <v>31</v>
      </c>
      <c r="B126" s="25">
        <v>0</v>
      </c>
      <c r="C126" s="25">
        <v>18.989100000000001</v>
      </c>
      <c r="D126" s="25">
        <v>21.4114</v>
      </c>
      <c r="E126" s="25">
        <v>20</v>
      </c>
      <c r="F126" s="25">
        <v>47077.73</v>
      </c>
      <c r="G126" s="25">
        <v>281</v>
      </c>
      <c r="H126" s="26">
        <v>6.6</v>
      </c>
      <c r="I126" s="25">
        <v>334.95</v>
      </c>
    </row>
    <row r="127" spans="1:9" x14ac:dyDescent="0.25">
      <c r="A127" s="20" t="s">
        <v>32</v>
      </c>
      <c r="B127" s="25">
        <v>0</v>
      </c>
      <c r="C127" s="25">
        <v>18.581700000000001</v>
      </c>
      <c r="D127" s="25">
        <v>27.331499999999998</v>
      </c>
      <c r="E127" s="25">
        <v>20</v>
      </c>
      <c r="F127" s="25">
        <v>47340.28</v>
      </c>
      <c r="G127" s="25">
        <v>281</v>
      </c>
      <c r="H127" s="26">
        <v>6.6</v>
      </c>
      <c r="I127" s="25">
        <v>336.86</v>
      </c>
    </row>
    <row r="128" spans="1:9" x14ac:dyDescent="0.25">
      <c r="A128" s="20" t="s">
        <v>33</v>
      </c>
      <c r="B128" s="25">
        <v>0</v>
      </c>
      <c r="C128" s="25">
        <v>19.313199999999998</v>
      </c>
      <c r="D128" s="25">
        <v>22.8035</v>
      </c>
      <c r="E128" s="25">
        <v>20</v>
      </c>
      <c r="F128" s="25">
        <v>47632.47</v>
      </c>
      <c r="G128" s="25">
        <v>281</v>
      </c>
      <c r="H128" s="26">
        <v>6.6</v>
      </c>
      <c r="I128" s="25">
        <v>338.73</v>
      </c>
    </row>
    <row r="129" spans="1:9" x14ac:dyDescent="0.25">
      <c r="A129" s="20" t="s">
        <v>34</v>
      </c>
      <c r="B129" s="25">
        <v>50</v>
      </c>
      <c r="C129" s="25">
        <v>27.897500000000001</v>
      </c>
      <c r="D129" s="25">
        <v>20.247599999999998</v>
      </c>
      <c r="E129" s="25">
        <v>20</v>
      </c>
      <c r="F129" s="25">
        <v>48084.23</v>
      </c>
      <c r="G129" s="25">
        <v>281</v>
      </c>
      <c r="H129" s="26">
        <v>6.57</v>
      </c>
      <c r="I129" s="25">
        <v>341.31</v>
      </c>
    </row>
    <row r="130" spans="1:9" x14ac:dyDescent="0.25">
      <c r="A130" s="20" t="s">
        <v>35</v>
      </c>
      <c r="B130" s="25">
        <v>0</v>
      </c>
      <c r="C130" s="25">
        <v>31.194199999999999</v>
      </c>
      <c r="D130" s="25">
        <v>22.561900000000001</v>
      </c>
      <c r="E130" s="25">
        <v>20</v>
      </c>
      <c r="F130" s="25">
        <v>48306.58</v>
      </c>
      <c r="G130" s="25">
        <v>281</v>
      </c>
      <c r="H130" s="26">
        <v>6.57</v>
      </c>
      <c r="I130" s="25">
        <v>342.32</v>
      </c>
    </row>
    <row r="131" spans="1:9" x14ac:dyDescent="0.25">
      <c r="A131" s="20" t="s">
        <v>36</v>
      </c>
      <c r="B131" s="25">
        <v>0</v>
      </c>
      <c r="C131" s="25">
        <v>27.587</v>
      </c>
      <c r="D131" s="25">
        <v>20.220199999999998</v>
      </c>
      <c r="E131" s="25">
        <v>25</v>
      </c>
      <c r="F131" s="25">
        <v>48703.839999999997</v>
      </c>
      <c r="G131" s="25">
        <v>281</v>
      </c>
      <c r="H131" s="26">
        <v>6.56</v>
      </c>
      <c r="I131" s="25">
        <v>344.68</v>
      </c>
    </row>
    <row r="132" spans="1:9" x14ac:dyDescent="0.25">
      <c r="A132" s="20" t="s">
        <v>37</v>
      </c>
      <c r="B132" s="25">
        <v>0</v>
      </c>
      <c r="C132" s="25">
        <v>30.5214</v>
      </c>
      <c r="D132" s="25">
        <v>22.972899999999999</v>
      </c>
      <c r="E132" s="25">
        <v>0</v>
      </c>
      <c r="F132" s="25">
        <v>49128.49</v>
      </c>
      <c r="G132" s="25">
        <v>281</v>
      </c>
      <c r="H132" s="26">
        <v>6.55</v>
      </c>
      <c r="I132" s="25">
        <v>347.33</v>
      </c>
    </row>
    <row r="133" spans="1:9" x14ac:dyDescent="0.25">
      <c r="A133" s="20" t="s">
        <v>45</v>
      </c>
      <c r="B133" s="21">
        <f>SUM(B134:B145)</f>
        <v>80</v>
      </c>
      <c r="C133" s="21">
        <f>SUM(C134:C145)</f>
        <v>173.57835300000002</v>
      </c>
      <c r="D133" s="21">
        <f>SUM(D134:D145)</f>
        <v>220.35491999999996</v>
      </c>
      <c r="E133" s="21">
        <f>SUM(E134:E145)</f>
        <v>150</v>
      </c>
      <c r="F133" s="21">
        <f>AVERAGE(F134:F145)</f>
        <v>50141.708333333336</v>
      </c>
      <c r="G133" s="21">
        <f>AVERAGE(G134:G145)</f>
        <v>281.25</v>
      </c>
      <c r="H133" s="22">
        <f>AVERAGE(H134:H145)</f>
        <v>6.4925000000000006</v>
      </c>
      <c r="I133" s="21">
        <f>AVERAGE(I134:I145)</f>
        <v>351.84250000000003</v>
      </c>
    </row>
    <row r="134" spans="1:9" x14ac:dyDescent="0.25">
      <c r="A134" s="20" t="s">
        <v>26</v>
      </c>
      <c r="B134" s="25">
        <v>0</v>
      </c>
      <c r="C134" s="25">
        <v>13.0352</v>
      </c>
      <c r="D134" s="25">
        <v>22.866599999999998</v>
      </c>
      <c r="E134" s="25">
        <v>0</v>
      </c>
      <c r="F134" s="25">
        <v>49291.91</v>
      </c>
      <c r="G134" s="25">
        <v>281</v>
      </c>
      <c r="H134" s="26">
        <v>6.55</v>
      </c>
      <c r="I134" s="25">
        <v>348.14</v>
      </c>
    </row>
    <row r="135" spans="1:9" x14ac:dyDescent="0.25">
      <c r="A135" s="20" t="s">
        <v>27</v>
      </c>
      <c r="B135" s="25">
        <v>0</v>
      </c>
      <c r="C135" s="25">
        <v>23.507999999999999</v>
      </c>
      <c r="D135" s="25">
        <v>20.7834</v>
      </c>
      <c r="E135" s="25">
        <v>0</v>
      </c>
      <c r="F135" s="25">
        <v>49500</v>
      </c>
      <c r="G135" s="25">
        <v>281</v>
      </c>
      <c r="H135" s="26">
        <v>6.53</v>
      </c>
      <c r="I135" s="25">
        <v>348.72</v>
      </c>
    </row>
    <row r="136" spans="1:9" x14ac:dyDescent="0.25">
      <c r="A136" s="20" t="s">
        <v>28</v>
      </c>
      <c r="B136" s="25">
        <v>0</v>
      </c>
      <c r="C136" s="25">
        <v>16.206299999999999</v>
      </c>
      <c r="D136" s="25">
        <v>27.242000000000001</v>
      </c>
      <c r="E136" s="25">
        <v>20</v>
      </c>
      <c r="F136" s="25">
        <v>49690</v>
      </c>
      <c r="G136" s="25">
        <v>282</v>
      </c>
      <c r="H136" s="26">
        <v>6.52</v>
      </c>
      <c r="I136" s="25">
        <v>349.32</v>
      </c>
    </row>
    <row r="137" spans="1:9" x14ac:dyDescent="0.25">
      <c r="A137" s="20" t="s">
        <v>29</v>
      </c>
      <c r="B137" s="25">
        <v>20</v>
      </c>
      <c r="C137" s="25">
        <v>20.945699999999999</v>
      </c>
      <c r="D137" s="25">
        <v>29.6416</v>
      </c>
      <c r="E137" s="25">
        <v>0</v>
      </c>
      <c r="F137" s="25">
        <v>49942</v>
      </c>
      <c r="G137" s="25">
        <v>282</v>
      </c>
      <c r="H137" s="26">
        <v>6.51</v>
      </c>
      <c r="I137" s="25">
        <v>350.39</v>
      </c>
    </row>
    <row r="138" spans="1:9" x14ac:dyDescent="0.25">
      <c r="A138" s="20" t="s">
        <v>30</v>
      </c>
      <c r="B138" s="25">
        <v>20</v>
      </c>
      <c r="C138" s="25">
        <v>20.208600000000001</v>
      </c>
      <c r="D138" s="25">
        <v>21.057200000000002</v>
      </c>
      <c r="E138" s="25">
        <v>20</v>
      </c>
      <c r="F138" s="25">
        <v>50106.07</v>
      </c>
      <c r="G138" s="25">
        <v>282</v>
      </c>
      <c r="H138" s="26">
        <v>6.49</v>
      </c>
      <c r="I138" s="25">
        <v>351.25</v>
      </c>
    </row>
    <row r="139" spans="1:9" x14ac:dyDescent="0.25">
      <c r="A139" s="20" t="s">
        <v>31</v>
      </c>
      <c r="B139" s="25">
        <v>0</v>
      </c>
      <c r="C139" s="25">
        <v>6.09131</v>
      </c>
      <c r="D139" s="25">
        <v>14.0261</v>
      </c>
      <c r="E139" s="25">
        <v>0</v>
      </c>
      <c r="F139" s="25">
        <v>50182.27</v>
      </c>
      <c r="G139" s="25">
        <v>281</v>
      </c>
      <c r="H139" s="26">
        <v>6.49</v>
      </c>
      <c r="I139" s="25">
        <v>351.78</v>
      </c>
    </row>
    <row r="140" spans="1:9" x14ac:dyDescent="0.25">
      <c r="A140" s="20" t="s">
        <v>32</v>
      </c>
      <c r="B140" s="25">
        <v>0</v>
      </c>
      <c r="C140" s="25">
        <v>7.6467200000000002</v>
      </c>
      <c r="D140" s="25">
        <v>20.507850000000001</v>
      </c>
      <c r="E140" s="25">
        <v>20</v>
      </c>
      <c r="F140" s="25">
        <v>50266</v>
      </c>
      <c r="G140" s="25">
        <v>281</v>
      </c>
      <c r="H140" s="26">
        <v>6.49</v>
      </c>
      <c r="I140" s="25">
        <v>352.35</v>
      </c>
    </row>
    <row r="141" spans="1:9" ht="14.4" customHeight="1" x14ac:dyDescent="0.25">
      <c r="A141" s="20" t="s">
        <v>33</v>
      </c>
      <c r="B141" s="25">
        <v>0</v>
      </c>
      <c r="C141" s="25">
        <v>5.01572</v>
      </c>
      <c r="D141" s="25">
        <v>14.920629999999999</v>
      </c>
      <c r="E141" s="25">
        <v>20</v>
      </c>
      <c r="F141" s="25">
        <v>50336</v>
      </c>
      <c r="G141" s="25">
        <v>281</v>
      </c>
      <c r="H141" s="26">
        <v>6.49</v>
      </c>
      <c r="I141" s="25">
        <v>352.68</v>
      </c>
    </row>
    <row r="142" spans="1:9" ht="14.4" customHeight="1" x14ac:dyDescent="0.25">
      <c r="A142" s="20" t="s">
        <v>34</v>
      </c>
      <c r="B142" s="25">
        <v>40</v>
      </c>
      <c r="C142" s="25">
        <v>6.0289000000000001</v>
      </c>
      <c r="D142" s="25">
        <v>17.67107</v>
      </c>
      <c r="E142" s="25">
        <v>30</v>
      </c>
      <c r="F142" s="25">
        <v>50403</v>
      </c>
      <c r="G142" s="25">
        <v>281</v>
      </c>
      <c r="H142" s="26">
        <v>6.48</v>
      </c>
      <c r="I142" s="25">
        <v>353.13</v>
      </c>
    </row>
    <row r="143" spans="1:9" ht="14.4" customHeight="1" x14ac:dyDescent="0.25">
      <c r="A143" s="20" t="s">
        <v>35</v>
      </c>
      <c r="B143" s="25">
        <v>0</v>
      </c>
      <c r="C143" s="25">
        <v>9.1243800000000004</v>
      </c>
      <c r="D143" s="25">
        <v>18.955549999999999</v>
      </c>
      <c r="E143" s="25">
        <v>20</v>
      </c>
      <c r="F143" s="25">
        <v>50530</v>
      </c>
      <c r="G143" s="25">
        <v>281</v>
      </c>
      <c r="H143" s="26">
        <v>6.48</v>
      </c>
      <c r="I143" s="25">
        <v>354.08</v>
      </c>
    </row>
    <row r="144" spans="1:9" ht="14.4" customHeight="1" x14ac:dyDescent="0.25">
      <c r="A144" s="20" t="s">
        <v>36</v>
      </c>
      <c r="B144" s="25">
        <v>0</v>
      </c>
      <c r="C144" s="25">
        <v>31.024450000000002</v>
      </c>
      <c r="D144" s="25">
        <v>7.5196500000000004</v>
      </c>
      <c r="E144" s="25">
        <v>20</v>
      </c>
      <c r="F144" s="25">
        <v>50632.25</v>
      </c>
      <c r="G144" s="25">
        <v>281</v>
      </c>
      <c r="H144" s="26">
        <v>6.44</v>
      </c>
      <c r="I144" s="25">
        <v>354.38</v>
      </c>
    </row>
    <row r="145" spans="1:9" ht="14.4" customHeight="1" x14ac:dyDescent="0.25">
      <c r="A145" s="20" t="s">
        <v>37</v>
      </c>
      <c r="B145" s="25">
        <v>0</v>
      </c>
      <c r="C145" s="25">
        <v>14.743073000000001</v>
      </c>
      <c r="D145" s="25">
        <v>5.1632699999999998</v>
      </c>
      <c r="E145" s="25">
        <v>0</v>
      </c>
      <c r="F145" s="25">
        <v>50821</v>
      </c>
      <c r="G145" s="25">
        <v>281</v>
      </c>
      <c r="H145" s="26">
        <v>6.44</v>
      </c>
      <c r="I145" s="25">
        <v>355.89</v>
      </c>
    </row>
    <row r="146" spans="1:9" ht="14.4" customHeight="1" x14ac:dyDescent="0.25">
      <c r="A146" s="20" t="s">
        <v>46</v>
      </c>
      <c r="B146" s="21">
        <f>SUM(B147:B158)</f>
        <v>161.001</v>
      </c>
      <c r="C146" s="21">
        <f>SUM(C147:C158)</f>
        <v>257.48837900000001</v>
      </c>
      <c r="D146" s="21">
        <f>SUM(D147:D158)</f>
        <v>163.67166500000002</v>
      </c>
      <c r="E146" s="21">
        <f>SUM(E147:E158)</f>
        <v>250</v>
      </c>
      <c r="F146" s="21">
        <f>AVERAGE(F147:F158)</f>
        <v>51936.027499999997</v>
      </c>
      <c r="G146" s="21">
        <f>AVERAGE(G147:G158)</f>
        <v>281.5</v>
      </c>
      <c r="H146" s="22">
        <f>AVERAGE(H147:H158)</f>
        <v>6.3991666666666669</v>
      </c>
      <c r="I146" s="21">
        <f>AVERAGE(I147:I158)</f>
        <v>362.99250000000001</v>
      </c>
    </row>
    <row r="147" spans="1:9" ht="14.4" customHeight="1" x14ac:dyDescent="0.25">
      <c r="A147" s="20" t="s">
        <v>26</v>
      </c>
      <c r="B147" s="25">
        <v>17.75</v>
      </c>
      <c r="C147" s="25">
        <v>6.1365259999999999</v>
      </c>
      <c r="D147" s="25">
        <v>6.241689</v>
      </c>
      <c r="E147" s="25">
        <v>0</v>
      </c>
      <c r="F147" s="25">
        <v>50825</v>
      </c>
      <c r="G147" s="25">
        <v>281</v>
      </c>
      <c r="H147" s="26">
        <v>6.43</v>
      </c>
      <c r="I147" s="25">
        <v>355.77</v>
      </c>
    </row>
    <row r="148" spans="1:9" ht="14.4" customHeight="1" x14ac:dyDescent="0.25">
      <c r="A148" s="20" t="s">
        <v>27</v>
      </c>
      <c r="B148" s="25">
        <v>0</v>
      </c>
      <c r="C148" s="25">
        <v>20.358519999999999</v>
      </c>
      <c r="D148" s="25">
        <v>5.138388</v>
      </c>
      <c r="E148" s="25">
        <v>0</v>
      </c>
      <c r="F148" s="25">
        <v>51004</v>
      </c>
      <c r="G148" s="25">
        <v>281</v>
      </c>
      <c r="H148" s="26">
        <v>6.42</v>
      </c>
      <c r="I148" s="25">
        <v>356.82</v>
      </c>
    </row>
    <row r="149" spans="1:9" ht="14.4" customHeight="1" x14ac:dyDescent="0.25">
      <c r="A149" s="20" t="s">
        <v>28</v>
      </c>
      <c r="B149" s="25">
        <v>0</v>
      </c>
      <c r="C149" s="25">
        <v>27.974720000000001</v>
      </c>
      <c r="D149" s="25">
        <v>2.695068</v>
      </c>
      <c r="E149" s="25">
        <v>20</v>
      </c>
      <c r="F149" s="25">
        <v>51357</v>
      </c>
      <c r="G149" s="25">
        <v>281</v>
      </c>
      <c r="H149" s="26">
        <v>6.42</v>
      </c>
      <c r="I149" s="25">
        <v>359.15</v>
      </c>
    </row>
    <row r="150" spans="1:9" ht="14.4" customHeight="1" x14ac:dyDescent="0.25">
      <c r="A150" s="20" t="s">
        <v>29</v>
      </c>
      <c r="B150" s="25">
        <v>57.750999999999998</v>
      </c>
      <c r="C150" s="25">
        <v>11.364940000000001</v>
      </c>
      <c r="D150" s="25">
        <v>0</v>
      </c>
      <c r="E150" s="25">
        <v>30</v>
      </c>
      <c r="F150" s="25">
        <v>51493.65</v>
      </c>
      <c r="G150" s="25">
        <v>281</v>
      </c>
      <c r="H150" s="26">
        <v>6.42</v>
      </c>
      <c r="I150" s="25">
        <v>360.18</v>
      </c>
    </row>
    <row r="151" spans="1:9" ht="14.4" customHeight="1" x14ac:dyDescent="0.25">
      <c r="A151" s="20" t="s">
        <v>30</v>
      </c>
      <c r="B151" s="25">
        <v>0</v>
      </c>
      <c r="C151" s="25">
        <v>8.6287800000000008</v>
      </c>
      <c r="D151" s="25">
        <v>5.0273300000000001</v>
      </c>
      <c r="E151" s="25">
        <v>25</v>
      </c>
      <c r="F151" s="25">
        <v>51575.43</v>
      </c>
      <c r="G151" s="25">
        <v>281</v>
      </c>
      <c r="H151" s="26">
        <v>6.42</v>
      </c>
      <c r="I151" s="25">
        <v>360.77</v>
      </c>
    </row>
    <row r="152" spans="1:9" ht="14.4" customHeight="1" x14ac:dyDescent="0.25">
      <c r="A152" s="20" t="s">
        <v>31</v>
      </c>
      <c r="B152" s="25">
        <v>0</v>
      </c>
      <c r="C152" s="25">
        <v>18.744430000000001</v>
      </c>
      <c r="D152" s="25">
        <v>5.2018599999999999</v>
      </c>
      <c r="E152" s="25">
        <v>25</v>
      </c>
      <c r="F152" s="25">
        <v>51781.25</v>
      </c>
      <c r="G152" s="25">
        <v>281</v>
      </c>
      <c r="H152" s="26">
        <v>6.42</v>
      </c>
      <c r="I152" s="25">
        <v>362.31</v>
      </c>
    </row>
    <row r="153" spans="1:9" ht="14.4" customHeight="1" x14ac:dyDescent="0.25">
      <c r="A153" s="20" t="s">
        <v>32</v>
      </c>
      <c r="B153" s="25">
        <v>67.75</v>
      </c>
      <c r="C153" s="25">
        <v>38.568530000000003</v>
      </c>
      <c r="D153" s="25">
        <v>17.03</v>
      </c>
      <c r="E153" s="25">
        <v>25</v>
      </c>
      <c r="F153" s="25">
        <v>52100</v>
      </c>
      <c r="G153" s="25">
        <v>282</v>
      </c>
      <c r="H153" s="26">
        <v>6.41</v>
      </c>
      <c r="I153" s="25">
        <v>364.12</v>
      </c>
    </row>
    <row r="154" spans="1:9" ht="14.4" customHeight="1" x14ac:dyDescent="0.25">
      <c r="A154" s="20" t="s">
        <v>33</v>
      </c>
      <c r="B154" s="25">
        <v>0</v>
      </c>
      <c r="C154" s="25">
        <v>25.95701</v>
      </c>
      <c r="D154" s="25">
        <v>23.72016</v>
      </c>
      <c r="E154" s="25">
        <v>25</v>
      </c>
      <c r="F154" s="25">
        <v>52306</v>
      </c>
      <c r="G154" s="25">
        <v>282</v>
      </c>
      <c r="H154" s="26">
        <v>6.39</v>
      </c>
      <c r="I154" s="25">
        <v>365.24</v>
      </c>
    </row>
    <row r="155" spans="1:9" ht="14.4" customHeight="1" x14ac:dyDescent="0.25">
      <c r="A155" s="20" t="s">
        <v>34</v>
      </c>
      <c r="B155" s="25">
        <v>0</v>
      </c>
      <c r="C155" s="25">
        <v>22.726603000000001</v>
      </c>
      <c r="D155" s="25">
        <v>15.418559999999999</v>
      </c>
      <c r="E155" s="25">
        <v>25</v>
      </c>
      <c r="F155" s="25">
        <v>52462</v>
      </c>
      <c r="G155" s="25">
        <v>282</v>
      </c>
      <c r="H155" s="26">
        <v>6.38</v>
      </c>
      <c r="I155" s="25">
        <v>366.35</v>
      </c>
    </row>
    <row r="156" spans="1:9" ht="14.4" customHeight="1" x14ac:dyDescent="0.25">
      <c r="A156" s="20" t="s">
        <v>35</v>
      </c>
      <c r="B156" s="25">
        <v>17.75</v>
      </c>
      <c r="C156" s="25">
        <v>27.098469999999999</v>
      </c>
      <c r="D156" s="25">
        <v>29.089590000000001</v>
      </c>
      <c r="E156" s="25">
        <v>25</v>
      </c>
      <c r="F156" s="25">
        <v>52556</v>
      </c>
      <c r="G156" s="25">
        <v>282</v>
      </c>
      <c r="H156" s="26">
        <v>6.36</v>
      </c>
      <c r="I156" s="25">
        <v>366.76</v>
      </c>
    </row>
    <row r="157" spans="1:9" ht="14.4" customHeight="1" x14ac:dyDescent="0.25">
      <c r="A157" s="20" t="s">
        <v>36</v>
      </c>
      <c r="B157" s="25">
        <v>0</v>
      </c>
      <c r="C157" s="25">
        <v>21.086279999999999</v>
      </c>
      <c r="D157" s="25">
        <v>28.74878</v>
      </c>
      <c r="E157" s="25">
        <v>0</v>
      </c>
      <c r="F157" s="25">
        <v>52746</v>
      </c>
      <c r="G157" s="25">
        <v>282</v>
      </c>
      <c r="H157" s="26">
        <v>6.36</v>
      </c>
      <c r="I157" s="25">
        <v>368.22</v>
      </c>
    </row>
    <row r="158" spans="1:9" ht="14.4" customHeight="1" x14ac:dyDescent="0.25">
      <c r="A158" s="20" t="s">
        <v>37</v>
      </c>
      <c r="B158" s="25">
        <v>0</v>
      </c>
      <c r="C158" s="25">
        <v>28.84357</v>
      </c>
      <c r="D158" s="25">
        <v>25.360240000000001</v>
      </c>
      <c r="E158" s="25">
        <v>50</v>
      </c>
      <c r="F158" s="25">
        <v>53026</v>
      </c>
      <c r="G158" s="25">
        <v>282</v>
      </c>
      <c r="H158" s="26">
        <v>6.36</v>
      </c>
      <c r="I158" s="25">
        <v>370.22</v>
      </c>
    </row>
    <row r="159" spans="1:9" ht="14.4" customHeight="1" x14ac:dyDescent="0.25">
      <c r="A159" s="20" t="s">
        <v>47</v>
      </c>
      <c r="B159" s="21">
        <f>SUM(B160:B171)</f>
        <v>71</v>
      </c>
      <c r="C159" s="21">
        <f>SUM(C160:C171)</f>
        <v>356.20413000000008</v>
      </c>
      <c r="D159" s="21">
        <f>SUM(D160:D171)</f>
        <v>410.01489000000004</v>
      </c>
      <c r="E159" s="21">
        <f>SUM(E160:E171)</f>
        <v>280</v>
      </c>
      <c r="F159" s="21">
        <f>AVERAGE(F160:F171)</f>
        <v>54290.519166666665</v>
      </c>
      <c r="G159" s="21">
        <f>AVERAGE(G160:G171)</f>
        <v>282</v>
      </c>
      <c r="H159" s="21">
        <f>AVERAGE(H160:H171)</f>
        <v>6.3275000000000006</v>
      </c>
      <c r="I159" s="21">
        <f>AVERAGE(I160:I171)</f>
        <v>380.20833333333331</v>
      </c>
    </row>
    <row r="160" spans="1:9" ht="14.4" customHeight="1" x14ac:dyDescent="0.25">
      <c r="A160" s="20" t="s">
        <v>26</v>
      </c>
      <c r="B160" s="25">
        <v>0</v>
      </c>
      <c r="C160" s="25">
        <v>16.916119999999999</v>
      </c>
      <c r="D160" s="25">
        <v>19.937760000000001</v>
      </c>
      <c r="E160" s="25">
        <v>0</v>
      </c>
      <c r="F160" s="25">
        <v>53059</v>
      </c>
      <c r="G160" s="25">
        <v>282</v>
      </c>
      <c r="H160" s="26">
        <v>6.34</v>
      </c>
      <c r="I160" s="25">
        <v>370.23</v>
      </c>
    </row>
    <row r="161" spans="1:9" ht="14.4" customHeight="1" x14ac:dyDescent="0.25">
      <c r="A161" s="20" t="s">
        <v>27</v>
      </c>
      <c r="B161" s="25">
        <v>17.75</v>
      </c>
      <c r="C161" s="25">
        <v>40.777650000000001</v>
      </c>
      <c r="D161" s="25">
        <v>20.295629999999999</v>
      </c>
      <c r="E161" s="25">
        <v>0</v>
      </c>
      <c r="F161" s="25">
        <v>53399</v>
      </c>
      <c r="G161" s="25">
        <v>282</v>
      </c>
      <c r="H161" s="26">
        <v>6.34</v>
      </c>
      <c r="I161" s="25">
        <v>372.75</v>
      </c>
    </row>
    <row r="162" spans="1:9" ht="15.75" customHeight="1" x14ac:dyDescent="0.25">
      <c r="A162" s="20" t="s">
        <v>28</v>
      </c>
      <c r="B162" s="25">
        <v>0</v>
      </c>
      <c r="C162" s="25">
        <v>39.769019999999998</v>
      </c>
      <c r="D162" s="25">
        <v>18.10558</v>
      </c>
      <c r="E162" s="25">
        <v>55</v>
      </c>
      <c r="F162" s="25">
        <v>53760</v>
      </c>
      <c r="G162" s="25">
        <v>282</v>
      </c>
      <c r="H162" s="26">
        <v>6.34</v>
      </c>
      <c r="I162" s="25">
        <v>375.78</v>
      </c>
    </row>
    <row r="163" spans="1:9" ht="15.75" customHeight="1" x14ac:dyDescent="0.25">
      <c r="A163" s="20" t="s">
        <v>29</v>
      </c>
      <c r="B163" s="25">
        <v>17.75</v>
      </c>
      <c r="C163" s="25">
        <v>37.309480000000001</v>
      </c>
      <c r="D163" s="25">
        <v>27.002089999999999</v>
      </c>
      <c r="E163" s="25">
        <v>0</v>
      </c>
      <c r="F163" s="25">
        <v>54052</v>
      </c>
      <c r="G163" s="25">
        <v>282</v>
      </c>
      <c r="H163" s="26">
        <v>6.34</v>
      </c>
      <c r="I163" s="25">
        <v>378.16</v>
      </c>
    </row>
    <row r="164" spans="1:9" ht="15.75" customHeight="1" x14ac:dyDescent="0.25">
      <c r="A164" s="20" t="s">
        <v>30</v>
      </c>
      <c r="B164" s="25">
        <v>0</v>
      </c>
      <c r="C164" s="25">
        <v>35.791710000000002</v>
      </c>
      <c r="D164" s="25">
        <v>27.43017</v>
      </c>
      <c r="E164" s="25">
        <v>0</v>
      </c>
      <c r="F164" s="25">
        <v>54140</v>
      </c>
      <c r="G164" s="25">
        <v>282</v>
      </c>
      <c r="H164" s="26">
        <v>6.33</v>
      </c>
      <c r="I164" s="25">
        <v>378.58</v>
      </c>
    </row>
    <row r="165" spans="1:9" ht="15.75" customHeight="1" x14ac:dyDescent="0.25">
      <c r="A165" s="20" t="s">
        <v>31</v>
      </c>
      <c r="B165" s="25">
        <v>0</v>
      </c>
      <c r="C165" s="25">
        <v>32.750149999999998</v>
      </c>
      <c r="D165" s="25">
        <v>39.113660000000003</v>
      </c>
      <c r="E165" s="25">
        <v>50</v>
      </c>
      <c r="F165" s="25">
        <v>54338</v>
      </c>
      <c r="G165" s="25">
        <v>282</v>
      </c>
      <c r="H165" s="26">
        <v>6.32</v>
      </c>
      <c r="I165" s="25">
        <v>380.14</v>
      </c>
    </row>
    <row r="166" spans="1:9" ht="15.75" customHeight="1" x14ac:dyDescent="0.25">
      <c r="A166" s="27" t="s">
        <v>32</v>
      </c>
      <c r="B166" s="25">
        <v>0</v>
      </c>
      <c r="C166" s="25">
        <v>27.12</v>
      </c>
      <c r="D166" s="25">
        <v>30.47</v>
      </c>
      <c r="E166" s="25">
        <v>0</v>
      </c>
      <c r="F166" s="25">
        <v>54476</v>
      </c>
      <c r="G166" s="25">
        <v>282</v>
      </c>
      <c r="H166" s="26">
        <v>6.32</v>
      </c>
      <c r="I166" s="25">
        <v>381.49</v>
      </c>
    </row>
    <row r="167" spans="1:9" ht="15.75" customHeight="1" x14ac:dyDescent="0.25">
      <c r="A167" s="27" t="s">
        <v>33</v>
      </c>
      <c r="B167" s="25">
        <v>0</v>
      </c>
      <c r="C167" s="25">
        <v>25.72</v>
      </c>
      <c r="D167" s="25">
        <v>54.22</v>
      </c>
      <c r="E167" s="25">
        <v>55</v>
      </c>
      <c r="F167" s="25">
        <v>54541</v>
      </c>
      <c r="G167" s="25">
        <v>282</v>
      </c>
      <c r="H167" s="26">
        <v>6.32</v>
      </c>
      <c r="I167" s="25">
        <v>382.18</v>
      </c>
    </row>
    <row r="168" spans="1:9" ht="15.75" customHeight="1" x14ac:dyDescent="0.25">
      <c r="A168" s="27" t="s">
        <v>34</v>
      </c>
      <c r="B168" s="25">
        <v>0</v>
      </c>
      <c r="C168" s="25">
        <v>26.18</v>
      </c>
      <c r="D168" s="25">
        <v>44.98</v>
      </c>
      <c r="E168" s="25">
        <v>0</v>
      </c>
      <c r="F168" s="25">
        <v>54661</v>
      </c>
      <c r="G168" s="25">
        <v>282</v>
      </c>
      <c r="H168" s="26">
        <v>6.32</v>
      </c>
      <c r="I168" s="25">
        <v>383.23</v>
      </c>
    </row>
    <row r="169" spans="1:9" ht="15.75" customHeight="1" x14ac:dyDescent="0.25">
      <c r="A169" s="27" t="s">
        <v>35</v>
      </c>
      <c r="B169" s="25">
        <v>35.5</v>
      </c>
      <c r="C169" s="25">
        <v>21.67</v>
      </c>
      <c r="D169" s="25">
        <v>41.93</v>
      </c>
      <c r="E169" s="25">
        <v>40</v>
      </c>
      <c r="F169" s="25">
        <v>54885</v>
      </c>
      <c r="G169" s="25">
        <v>282</v>
      </c>
      <c r="H169" s="26">
        <v>6.32</v>
      </c>
      <c r="I169" s="25">
        <v>385.56</v>
      </c>
    </row>
    <row r="170" spans="1:9" ht="15.75" customHeight="1" x14ac:dyDescent="0.25">
      <c r="A170" s="27" t="s">
        <v>36</v>
      </c>
      <c r="B170" s="25">
        <v>0</v>
      </c>
      <c r="C170" s="25">
        <v>21.42</v>
      </c>
      <c r="D170" s="25">
        <v>55.42</v>
      </c>
      <c r="E170" s="25">
        <v>0</v>
      </c>
      <c r="F170" s="25">
        <v>54951</v>
      </c>
      <c r="G170" s="25">
        <v>282</v>
      </c>
      <c r="H170" s="26">
        <v>6.32</v>
      </c>
      <c r="I170" s="25">
        <v>386.19</v>
      </c>
    </row>
    <row r="171" spans="1:9" ht="15.75" customHeight="1" x14ac:dyDescent="0.25">
      <c r="A171" s="27" t="s">
        <v>37</v>
      </c>
      <c r="B171" s="25">
        <v>0</v>
      </c>
      <c r="C171" s="25">
        <v>30.78</v>
      </c>
      <c r="D171" s="25">
        <v>31.11</v>
      </c>
      <c r="E171" s="25">
        <v>80</v>
      </c>
      <c r="F171" s="25">
        <v>55224.23</v>
      </c>
      <c r="G171" s="25">
        <v>282</v>
      </c>
      <c r="H171" s="26">
        <v>6.32</v>
      </c>
      <c r="I171" s="25">
        <v>388.21</v>
      </c>
    </row>
    <row r="172" spans="1:9" ht="15.75" customHeight="1" x14ac:dyDescent="0.25">
      <c r="A172" s="27" t="s">
        <v>48</v>
      </c>
      <c r="B172" s="21">
        <f>SUM(B173:B184)</f>
        <v>95</v>
      </c>
      <c r="C172" s="21">
        <f>SUM(C173:C184)</f>
        <v>422.51</v>
      </c>
      <c r="D172" s="21">
        <f>SUM(D173:D184)</f>
        <v>406.79000000000008</v>
      </c>
      <c r="E172" s="21">
        <f>SUM(E173:E184)</f>
        <v>450</v>
      </c>
      <c r="F172" s="21">
        <f>AVERAGE(F173:F184)</f>
        <v>56814.16166666666</v>
      </c>
      <c r="G172" s="21">
        <f>AVERAGE(G173:G184)</f>
        <v>282</v>
      </c>
      <c r="H172" s="22">
        <f>AVERAGE(H173:H184)</f>
        <v>6.3208333333333337</v>
      </c>
      <c r="I172" s="21">
        <f>AVERAGE(I173:I184)</f>
        <v>399.48583333333335</v>
      </c>
    </row>
    <row r="173" spans="1:9" ht="15.75" customHeight="1" x14ac:dyDescent="0.25">
      <c r="A173" s="27" t="s">
        <v>26</v>
      </c>
      <c r="B173" s="25">
        <v>23.75</v>
      </c>
      <c r="C173" s="25">
        <v>13.93</v>
      </c>
      <c r="D173" s="25">
        <v>21.57</v>
      </c>
      <c r="E173" s="25">
        <v>0</v>
      </c>
      <c r="F173" s="25">
        <v>55260</v>
      </c>
      <c r="G173" s="25">
        <v>282</v>
      </c>
      <c r="H173" s="26">
        <v>6.32</v>
      </c>
      <c r="I173" s="25">
        <v>388.32</v>
      </c>
    </row>
    <row r="174" spans="1:9" ht="15.75" customHeight="1" x14ac:dyDescent="0.25">
      <c r="A174" s="27" t="s">
        <v>27</v>
      </c>
      <c r="B174" s="25">
        <v>0</v>
      </c>
      <c r="C174" s="25">
        <v>41.96</v>
      </c>
      <c r="D174" s="25">
        <v>18.420000000000002</v>
      </c>
      <c r="E174" s="25">
        <v>20</v>
      </c>
      <c r="F174" s="25">
        <v>55596</v>
      </c>
      <c r="G174" s="25">
        <v>282</v>
      </c>
      <c r="H174" s="26">
        <v>6.32</v>
      </c>
      <c r="I174" s="25">
        <v>390.15</v>
      </c>
    </row>
    <row r="175" spans="1:9" ht="15.75" customHeight="1" x14ac:dyDescent="0.25">
      <c r="A175" s="27" t="s">
        <v>28</v>
      </c>
      <c r="B175" s="25">
        <v>0</v>
      </c>
      <c r="C175" s="25">
        <v>52</v>
      </c>
      <c r="D175" s="25">
        <v>34.229999999999997</v>
      </c>
      <c r="E175" s="25">
        <v>20</v>
      </c>
      <c r="F175" s="25">
        <v>56019</v>
      </c>
      <c r="G175" s="25">
        <v>282</v>
      </c>
      <c r="H175" s="26">
        <v>6.31</v>
      </c>
      <c r="I175" s="25">
        <v>392.66</v>
      </c>
    </row>
    <row r="176" spans="1:9" ht="15.75" customHeight="1" x14ac:dyDescent="0.25">
      <c r="A176" s="27" t="s">
        <v>29</v>
      </c>
      <c r="B176" s="25">
        <v>23.75</v>
      </c>
      <c r="C176" s="25">
        <v>49.16</v>
      </c>
      <c r="D176" s="25">
        <v>26.08</v>
      </c>
      <c r="E176" s="25">
        <v>50</v>
      </c>
      <c r="F176" s="25">
        <v>56405.9</v>
      </c>
      <c r="G176" s="25">
        <v>282</v>
      </c>
      <c r="H176" s="26">
        <v>6.31</v>
      </c>
      <c r="I176" s="25">
        <v>395.72</v>
      </c>
    </row>
    <row r="177" spans="1:9" ht="15.75" customHeight="1" x14ac:dyDescent="0.25">
      <c r="A177" s="27" t="s">
        <v>30</v>
      </c>
      <c r="B177" s="25">
        <v>0</v>
      </c>
      <c r="C177" s="25">
        <v>32.86</v>
      </c>
      <c r="D177" s="25">
        <v>35.07</v>
      </c>
      <c r="E177" s="25">
        <v>0</v>
      </c>
      <c r="F177" s="25">
        <v>56645.36</v>
      </c>
      <c r="G177" s="25">
        <v>282</v>
      </c>
      <c r="H177" s="26">
        <v>6.31</v>
      </c>
      <c r="I177" s="25">
        <v>397.56</v>
      </c>
    </row>
    <row r="178" spans="1:9" ht="15.75" customHeight="1" x14ac:dyDescent="0.25">
      <c r="A178" s="27" t="s">
        <v>31</v>
      </c>
      <c r="B178" s="25">
        <v>0</v>
      </c>
      <c r="C178" s="25">
        <v>26.98</v>
      </c>
      <c r="D178" s="25">
        <v>52.93</v>
      </c>
      <c r="E178" s="25">
        <v>40</v>
      </c>
      <c r="F178" s="25">
        <v>56826.85</v>
      </c>
      <c r="G178" s="25">
        <v>282</v>
      </c>
      <c r="H178" s="26">
        <v>6.31</v>
      </c>
      <c r="I178" s="25">
        <v>399.15</v>
      </c>
    </row>
    <row r="179" spans="1:9" ht="15.75" customHeight="1" x14ac:dyDescent="0.25">
      <c r="A179" s="27" t="s">
        <v>32</v>
      </c>
      <c r="B179" s="25">
        <v>23.75</v>
      </c>
      <c r="C179" s="25">
        <v>18.260000000000002</v>
      </c>
      <c r="D179" s="25">
        <v>5.3</v>
      </c>
      <c r="E179" s="25">
        <v>0</v>
      </c>
      <c r="F179" s="25">
        <v>56992.92</v>
      </c>
      <c r="G179" s="25">
        <v>282</v>
      </c>
      <c r="H179" s="26">
        <v>6.31</v>
      </c>
      <c r="I179" s="25">
        <v>400.73</v>
      </c>
    </row>
    <row r="180" spans="1:9" ht="15.75" customHeight="1" x14ac:dyDescent="0.25">
      <c r="A180" s="27" t="s">
        <v>33</v>
      </c>
      <c r="B180" s="25">
        <v>0</v>
      </c>
      <c r="C180" s="25">
        <v>24.09</v>
      </c>
      <c r="D180" s="25">
        <v>27.53</v>
      </c>
      <c r="E180" s="25">
        <v>25</v>
      </c>
      <c r="F180" s="25">
        <v>57134.16</v>
      </c>
      <c r="G180" s="25">
        <v>282</v>
      </c>
      <c r="H180" s="26">
        <v>6.33</v>
      </c>
      <c r="I180" s="25">
        <v>401.98</v>
      </c>
    </row>
    <row r="181" spans="1:9" ht="15.75" customHeight="1" x14ac:dyDescent="0.25">
      <c r="A181" s="27" t="s">
        <v>34</v>
      </c>
      <c r="B181" s="25">
        <v>23.75</v>
      </c>
      <c r="C181" s="25">
        <v>31.12</v>
      </c>
      <c r="D181" s="25">
        <v>64.14</v>
      </c>
      <c r="E181" s="25">
        <v>50</v>
      </c>
      <c r="F181" s="25">
        <v>57367.86</v>
      </c>
      <c r="G181" s="25">
        <v>282</v>
      </c>
      <c r="H181" s="26">
        <v>6.34</v>
      </c>
      <c r="I181" s="25">
        <v>404.13</v>
      </c>
    </row>
    <row r="182" spans="1:9" ht="15.75" customHeight="1" x14ac:dyDescent="0.25">
      <c r="A182" s="27" t="s">
        <v>35</v>
      </c>
      <c r="B182" s="25">
        <v>0</v>
      </c>
      <c r="C182" s="25">
        <v>64.430000000000007</v>
      </c>
      <c r="D182" s="25">
        <v>35.1</v>
      </c>
      <c r="E182" s="25">
        <v>70</v>
      </c>
      <c r="F182" s="25">
        <v>57596.97</v>
      </c>
      <c r="G182" s="25">
        <v>282</v>
      </c>
      <c r="H182" s="26">
        <v>6.32</v>
      </c>
      <c r="I182" s="25">
        <v>405.6</v>
      </c>
    </row>
    <row r="183" spans="1:9" ht="15.75" customHeight="1" x14ac:dyDescent="0.25">
      <c r="A183" s="27" t="s">
        <v>36</v>
      </c>
      <c r="B183" s="25">
        <v>0</v>
      </c>
      <c r="C183" s="25">
        <v>35.770000000000003</v>
      </c>
      <c r="D183" s="25">
        <v>30.06</v>
      </c>
      <c r="E183" s="25">
        <v>100</v>
      </c>
      <c r="F183" s="25">
        <v>57844.55</v>
      </c>
      <c r="G183" s="25">
        <v>282</v>
      </c>
      <c r="H183" s="26">
        <v>6.33</v>
      </c>
      <c r="I183" s="25">
        <v>407.85</v>
      </c>
    </row>
    <row r="184" spans="1:9" ht="15.75" customHeight="1" x14ac:dyDescent="0.25">
      <c r="A184" s="27" t="s">
        <v>37</v>
      </c>
      <c r="B184" s="25">
        <v>0</v>
      </c>
      <c r="C184" s="25">
        <v>31.95</v>
      </c>
      <c r="D184" s="25">
        <v>56.36</v>
      </c>
      <c r="E184" s="25">
        <v>75</v>
      </c>
      <c r="F184" s="25">
        <v>58080.37</v>
      </c>
      <c r="G184" s="25">
        <v>282</v>
      </c>
      <c r="H184" s="26">
        <v>6.34</v>
      </c>
      <c r="I184" s="25">
        <v>409.98</v>
      </c>
    </row>
    <row r="185" spans="1:9" ht="15.75" customHeight="1" x14ac:dyDescent="0.25">
      <c r="A185" s="27" t="s">
        <v>49</v>
      </c>
      <c r="B185" s="21">
        <f>SUM(B186:B197)</f>
        <v>87.715000000000003</v>
      </c>
      <c r="C185" s="21">
        <f>SUM(C186:C197)</f>
        <v>461.38</v>
      </c>
      <c r="D185" s="21">
        <f>SUM(D186:D197)</f>
        <v>491.96</v>
      </c>
      <c r="E185" s="21">
        <f>SUM(E186:E197)</f>
        <v>450</v>
      </c>
      <c r="F185" s="21">
        <f>AVERAGE(F186:F197)</f>
        <v>59872.517500000009</v>
      </c>
      <c r="G185" s="21">
        <f>AVERAGE(G186:G197)</f>
        <v>281.97333333333336</v>
      </c>
      <c r="H185" s="22">
        <f>AVERAGE(H186:H197)</f>
        <v>6.3408333333333333</v>
      </c>
      <c r="I185" s="21">
        <f>AVERAGE(I186:I197)</f>
        <v>423.41333333333336</v>
      </c>
    </row>
    <row r="186" spans="1:9" ht="15.75" customHeight="1" x14ac:dyDescent="0.25">
      <c r="A186" s="27" t="s">
        <v>26</v>
      </c>
      <c r="B186" s="25">
        <v>0</v>
      </c>
      <c r="C186" s="25">
        <v>8.8000000000000007</v>
      </c>
      <c r="D186" s="25">
        <v>29.86</v>
      </c>
      <c r="E186" s="25">
        <v>0</v>
      </c>
      <c r="F186" s="25">
        <v>58143.22</v>
      </c>
      <c r="G186" s="25">
        <v>282</v>
      </c>
      <c r="H186" s="26">
        <v>6.34</v>
      </c>
      <c r="I186" s="25">
        <v>410.57</v>
      </c>
    </row>
    <row r="187" spans="1:9" ht="15.75" customHeight="1" x14ac:dyDescent="0.25">
      <c r="A187" s="27" t="s">
        <v>27</v>
      </c>
      <c r="B187" s="25">
        <v>21.925000000000001</v>
      </c>
      <c r="C187" s="25">
        <v>33.6</v>
      </c>
      <c r="D187" s="25">
        <v>40.22</v>
      </c>
      <c r="E187" s="25">
        <v>0</v>
      </c>
      <c r="F187" s="25">
        <v>58426.87</v>
      </c>
      <c r="G187" s="25">
        <v>282</v>
      </c>
      <c r="H187" s="26">
        <v>6.34</v>
      </c>
      <c r="I187" s="25">
        <v>412.6</v>
      </c>
    </row>
    <row r="188" spans="1:9" ht="15.75" customHeight="1" x14ac:dyDescent="0.25">
      <c r="A188" s="27" t="s">
        <v>28</v>
      </c>
      <c r="B188" s="25">
        <v>0</v>
      </c>
      <c r="C188" s="25">
        <v>68.64</v>
      </c>
      <c r="D188" s="25">
        <v>26.37</v>
      </c>
      <c r="E188" s="25">
        <v>0</v>
      </c>
      <c r="F188" s="25">
        <v>58977.35</v>
      </c>
      <c r="G188" s="25">
        <v>282</v>
      </c>
      <c r="H188" s="26">
        <v>6.34</v>
      </c>
      <c r="I188" s="25">
        <v>416.13</v>
      </c>
    </row>
    <row r="189" spans="1:9" ht="15.75" customHeight="1" x14ac:dyDescent="0.25">
      <c r="A189" s="27" t="s">
        <v>29</v>
      </c>
      <c r="B189" s="25">
        <v>21.93</v>
      </c>
      <c r="C189" s="25">
        <v>53.91</v>
      </c>
      <c r="D189" s="25">
        <v>11.82</v>
      </c>
      <c r="E189" s="25">
        <v>100</v>
      </c>
      <c r="F189" s="25">
        <v>59366.45</v>
      </c>
      <c r="G189" s="25">
        <v>282</v>
      </c>
      <c r="H189" s="26">
        <v>6.34</v>
      </c>
      <c r="I189" s="25">
        <v>419</v>
      </c>
    </row>
    <row r="190" spans="1:9" ht="15.75" customHeight="1" x14ac:dyDescent="0.25">
      <c r="A190" s="27" t="s">
        <v>30</v>
      </c>
      <c r="B190" s="25">
        <v>0</v>
      </c>
      <c r="C190" s="25">
        <v>40.94</v>
      </c>
      <c r="D190" s="25">
        <v>52.02</v>
      </c>
      <c r="E190" s="25">
        <v>0</v>
      </c>
      <c r="F190" s="25">
        <v>59668.67</v>
      </c>
      <c r="G190" s="25">
        <v>282</v>
      </c>
      <c r="H190" s="26">
        <v>6.34</v>
      </c>
      <c r="I190" s="25">
        <v>421.38</v>
      </c>
    </row>
    <row r="191" spans="1:9" ht="15.75" customHeight="1" x14ac:dyDescent="0.25">
      <c r="A191" s="27" t="s">
        <v>31</v>
      </c>
      <c r="B191" s="25">
        <v>0</v>
      </c>
      <c r="C191" s="25">
        <v>37.81</v>
      </c>
      <c r="D191" s="25">
        <v>51.53</v>
      </c>
      <c r="E191" s="25">
        <v>40</v>
      </c>
      <c r="F191" s="25">
        <v>59950</v>
      </c>
      <c r="G191" s="25">
        <v>282</v>
      </c>
      <c r="H191" s="26">
        <v>6.35</v>
      </c>
      <c r="I191" s="25">
        <v>423.8</v>
      </c>
    </row>
    <row r="192" spans="1:9" ht="15.75" customHeight="1" x14ac:dyDescent="0.25">
      <c r="A192" s="27" t="s">
        <v>32</v>
      </c>
      <c r="B192" s="25">
        <v>21.93</v>
      </c>
      <c r="C192" s="25">
        <v>35.89</v>
      </c>
      <c r="D192" s="25">
        <v>52.91</v>
      </c>
      <c r="E192" s="25">
        <v>30</v>
      </c>
      <c r="F192" s="25">
        <v>60216.5</v>
      </c>
      <c r="G192" s="25">
        <v>281.68</v>
      </c>
      <c r="H192" s="26">
        <v>6.36</v>
      </c>
      <c r="I192" s="25">
        <v>426.15</v>
      </c>
    </row>
    <row r="193" spans="1:20" ht="15.75" customHeight="1" x14ac:dyDescent="0.25">
      <c r="A193" s="27" t="s">
        <v>33</v>
      </c>
      <c r="B193" s="25">
        <v>0</v>
      </c>
      <c r="C193" s="25">
        <v>70.06</v>
      </c>
      <c r="D193" s="25">
        <v>47.51</v>
      </c>
      <c r="E193" s="25">
        <v>50</v>
      </c>
      <c r="F193" s="25">
        <v>60391</v>
      </c>
      <c r="G193" s="25">
        <v>282</v>
      </c>
      <c r="H193" s="26">
        <v>6.33</v>
      </c>
      <c r="I193" s="25">
        <v>427.18</v>
      </c>
    </row>
    <row r="194" spans="1:20" ht="15.75" customHeight="1" x14ac:dyDescent="0.25">
      <c r="A194" s="27" t="s">
        <v>34</v>
      </c>
      <c r="B194" s="25">
        <v>0</v>
      </c>
      <c r="C194" s="25">
        <v>42.27</v>
      </c>
      <c r="D194" s="25">
        <v>41.37</v>
      </c>
      <c r="E194" s="25">
        <v>50</v>
      </c>
      <c r="F194" s="25">
        <v>60569</v>
      </c>
      <c r="G194" s="25">
        <v>282</v>
      </c>
      <c r="H194" s="26">
        <v>6.33</v>
      </c>
      <c r="I194" s="25">
        <v>428.71</v>
      </c>
    </row>
    <row r="195" spans="1:20" ht="15.75" customHeight="1" x14ac:dyDescent="0.25">
      <c r="A195" s="27" t="s">
        <v>35</v>
      </c>
      <c r="B195" s="25">
        <v>21.93</v>
      </c>
      <c r="C195" s="25">
        <v>23.86</v>
      </c>
      <c r="D195" s="25">
        <v>42.8</v>
      </c>
      <c r="E195" s="25">
        <v>50</v>
      </c>
      <c r="F195" s="25">
        <v>60807</v>
      </c>
      <c r="G195" s="25">
        <v>282</v>
      </c>
      <c r="H195" s="26">
        <v>6.34</v>
      </c>
      <c r="I195" s="25">
        <v>430.9</v>
      </c>
    </row>
    <row r="196" spans="1:20" ht="15.75" customHeight="1" x14ac:dyDescent="0.25">
      <c r="A196" s="27" t="s">
        <v>36</v>
      </c>
      <c r="B196" s="25">
        <v>0</v>
      </c>
      <c r="C196" s="25">
        <v>20.87</v>
      </c>
      <c r="D196" s="25">
        <v>56.15</v>
      </c>
      <c r="E196" s="25">
        <v>50</v>
      </c>
      <c r="F196" s="25">
        <v>60904.11</v>
      </c>
      <c r="G196" s="25">
        <v>282</v>
      </c>
      <c r="H196" s="26">
        <v>6.34</v>
      </c>
      <c r="I196" s="25">
        <v>431.68</v>
      </c>
    </row>
    <row r="197" spans="1:20" ht="15.75" customHeight="1" x14ac:dyDescent="0.25">
      <c r="A197" s="27" t="s">
        <v>37</v>
      </c>
      <c r="B197" s="25">
        <v>0</v>
      </c>
      <c r="C197" s="25">
        <v>24.73</v>
      </c>
      <c r="D197" s="25">
        <v>39.4</v>
      </c>
      <c r="E197" s="25">
        <v>80</v>
      </c>
      <c r="F197" s="25">
        <v>61050.04</v>
      </c>
      <c r="G197" s="25">
        <v>282</v>
      </c>
      <c r="H197" s="26">
        <v>6.34</v>
      </c>
      <c r="I197" s="25">
        <v>432.86</v>
      </c>
    </row>
    <row r="198" spans="1:20" ht="15.75" customHeight="1" x14ac:dyDescent="0.25">
      <c r="A198" s="27" t="s">
        <v>50</v>
      </c>
      <c r="B198" s="25"/>
      <c r="C198" s="25"/>
      <c r="D198" s="25"/>
      <c r="E198" s="25"/>
      <c r="F198" s="25"/>
      <c r="G198" s="25"/>
      <c r="H198" s="26"/>
      <c r="I198" s="25"/>
    </row>
    <row r="199" spans="1:20" ht="15.75" customHeight="1" x14ac:dyDescent="0.25">
      <c r="A199" s="27" t="s">
        <v>26</v>
      </c>
      <c r="B199" s="25">
        <v>0</v>
      </c>
      <c r="C199" s="25">
        <v>16.100000000000001</v>
      </c>
      <c r="D199" s="25">
        <v>20.87</v>
      </c>
      <c r="E199" s="25">
        <v>50</v>
      </c>
      <c r="F199" s="25">
        <v>61056.33</v>
      </c>
      <c r="G199" s="25">
        <v>282</v>
      </c>
      <c r="H199" s="26">
        <v>6.33</v>
      </c>
      <c r="I199" s="25">
        <v>432.63</v>
      </c>
    </row>
    <row r="200" spans="1:20" ht="15.75" customHeight="1" x14ac:dyDescent="0.25">
      <c r="A200" s="27" t="s">
        <v>27</v>
      </c>
      <c r="B200" s="25">
        <v>21.93</v>
      </c>
      <c r="C200" s="25">
        <v>36.090000000000003</v>
      </c>
      <c r="D200" s="25">
        <v>27</v>
      </c>
      <c r="E200" s="25">
        <v>0</v>
      </c>
      <c r="F200" s="25">
        <v>61684.71</v>
      </c>
      <c r="G200" s="25">
        <v>281.5</v>
      </c>
      <c r="H200" s="26">
        <v>6.34</v>
      </c>
      <c r="I200" s="25">
        <v>437.85</v>
      </c>
    </row>
    <row r="201" spans="1:20" ht="15.75" customHeight="1" x14ac:dyDescent="0.25">
      <c r="A201" s="27" t="s">
        <v>28</v>
      </c>
      <c r="B201" s="25">
        <v>0</v>
      </c>
      <c r="C201" s="25">
        <v>62.84</v>
      </c>
      <c r="D201" s="25">
        <v>22.65</v>
      </c>
      <c r="E201" s="25">
        <v>90</v>
      </c>
      <c r="F201" s="25">
        <v>61820.62</v>
      </c>
      <c r="G201" s="25">
        <v>281.47000000000003</v>
      </c>
      <c r="H201" s="26">
        <v>6.34</v>
      </c>
      <c r="I201" s="25">
        <v>438.76</v>
      </c>
    </row>
    <row r="202" spans="1:20" s="30" customFormat="1" ht="31.5" customHeight="1" x14ac:dyDescent="0.25">
      <c r="A202" s="28" t="s">
        <v>51</v>
      </c>
      <c r="B202" s="28"/>
      <c r="C202" s="28"/>
      <c r="D202" s="28"/>
      <c r="E202" s="28"/>
      <c r="F202" s="28"/>
      <c r="G202" s="28"/>
      <c r="H202" s="28"/>
      <c r="I202" s="29"/>
      <c r="L202" s="1"/>
      <c r="M202" s="1"/>
      <c r="N202" s="1"/>
      <c r="O202" s="1"/>
      <c r="P202" s="1"/>
      <c r="Q202" s="1"/>
      <c r="R202" s="1"/>
      <c r="S202" s="1"/>
      <c r="T202" s="1"/>
    </row>
    <row r="274" spans="7:8" x14ac:dyDescent="0.25">
      <c r="G274" s="19"/>
      <c r="H274" s="19"/>
    </row>
  </sheetData>
  <mergeCells count="7">
    <mergeCell ref="A202:I202"/>
    <mergeCell ref="A2:I2"/>
    <mergeCell ref="A3:I3"/>
    <mergeCell ref="A6:E6"/>
    <mergeCell ref="F6:I6"/>
    <mergeCell ref="A8:E8"/>
    <mergeCell ref="F8:I8"/>
  </mergeCells>
  <pageMargins left="0.61" right="0.17" top="0.17" bottom="0.17" header="0.17" footer="0.16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2.9</vt:lpstr>
      <vt:lpstr>'2.9'!Print_Area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2024-04-24T06:26:49Z</dcterms:created>
  <dcterms:modified xsi:type="dcterms:W3CDTF">2024-04-24T06:26:50Z</dcterms:modified>
</cp:coreProperties>
</file>