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13_ncr:1_{4C2802F8-C8FA-46F8-B160-3AA22B2D6FF1}" xr6:coauthVersionLast="47" xr6:coauthVersionMax="47" xr10:uidLastSave="{00000000-0000-0000-0000-000000000000}"/>
  <bookViews>
    <workbookView xWindow="28680" yWindow="-120" windowWidth="38640" windowHeight="21120" xr2:uid="{9F9C56B8-B4A0-474E-B2EE-846D481247F8}"/>
  </bookViews>
  <sheets>
    <sheet name="2.7" sheetId="1" r:id="rId1"/>
    <sheet name="2.7.d." sheetId="2" r:id="rId2"/>
  </sheets>
  <externalReferences>
    <externalReference r:id="rId3"/>
    <externalReference r:id="rId4"/>
    <externalReference r:id="rId5"/>
  </externalReferences>
  <definedNames>
    <definedName name="__LF_ffffffde__ffffffe6_ki_LFdr1_iNdEx_646" localSheetId="1">'[1]ST-2SD.ST'!$A$81</definedName>
    <definedName name="__LF_ffffffde__ffffffe6_ki_LFdr1_iNdEx_646">'[1]ST-2SD.ST'!$A$81</definedName>
    <definedName name="__LF_ffffffde_u_fffffffe_a_LFdr1_iNdEx_645" localSheetId="1">'[1]ST-2SD.ST'!$A$80</definedName>
    <definedName name="__LF_ffffffde_u_fffffffe_a_LFdr1_iNdEx_645">'[1]ST-2SD.ST'!$A$80</definedName>
    <definedName name="__LFA_fffffff0_dam_LFdr1_iNdEx_584" localSheetId="1">'[1]ST-2SD.ST'!$A$19</definedName>
    <definedName name="__LFA_fffffff0_dam_LFdr1_iNdEx_584">'[1]ST-2SD.ST'!$A$19</definedName>
    <definedName name="__LFAstara_LFdr1_iNdEx_582" localSheetId="1">'[1]ST-2SD.ST'!$A$17</definedName>
    <definedName name="__LFAstara_LFdr1_iNdEx_582">'[1]ST-2SD.ST'!$A$17</definedName>
    <definedName name="__LFBak_fffffffd__LFdr1_iNdEx_588" localSheetId="1">'[1]ST-2SD.ST'!$A$23</definedName>
    <definedName name="__LFBak_fffffffd__LFdr1_iNdEx_588">'[1]ST-2SD.ST'!$A$23</definedName>
    <definedName name="__LFBalak_ffffffe6_n_LFdr1_iNdEx_589" localSheetId="1">'[1]ST-2SD.ST'!$A$24</definedName>
    <definedName name="__LFBalak_ffffffe6_n_LFdr1_iNdEx_589">'[1]ST-2SD.ST'!$A$24</definedName>
    <definedName name="__LFC_ffffffe6_bray_fffffffd_l_LFdr1_iNdEx_593" localSheetId="1">'[1]ST-2SD.ST'!$A$28</definedName>
    <definedName name="__LFC_ffffffe6_bray_fffffffd_l_LFdr1_iNdEx_593">'[1]ST-2SD.ST'!$A$28</definedName>
    <definedName name="__LFC_ffffffe6_lilabad_LFdr1_iNdEx_594" localSheetId="1">'[1]ST-2SD.ST'!$A$29</definedName>
    <definedName name="__LFC_ffffffe6_lilabad_LFdr1_iNdEx_594">'[1]ST-2SD.ST'!$A$29</definedName>
    <definedName name="__LFD_ffffffe6_v_ffffffe6__ffffffe7_i_LFdr1_iNdEx_597" localSheetId="1">'[1]ST-2SD.ST'!$A$32</definedName>
    <definedName name="__LFD_ffffffe6_v_ffffffe6__ffffffe7_i_LFdr1_iNdEx_597">'[1]ST-2SD.ST'!$A$32</definedName>
    <definedName name="__LFF_fffffffc_zuli_LFdr1_iNdEx_598" localSheetId="1">'[1]ST-2SD.ST'!$A$33</definedName>
    <definedName name="__LFF_fffffffc_zuli_LFdr1_iNdEx_598">'[1]ST-2SD.ST'!$A$33</definedName>
    <definedName name="__LFK_ffffffe6_lb_ffffffe6_c_ffffffe6_r_LFdr1_iNdEx_604" localSheetId="1">'[1]ST-2SD.ST'!$A$39</definedName>
    <definedName name="__LFK_ffffffe6_lb_ffffffe6_c_ffffffe6_r_LFdr1_iNdEx_604">'[1]ST-2SD.ST'!$A$39</definedName>
    <definedName name="__LFL_ffffffe6_nk_ffffffe6_ran_LFdr1_iNdEx_608" localSheetId="1">'[1]ST-2SD.ST'!$A$43</definedName>
    <definedName name="__LFL_ffffffe6_nk_ffffffe6_ran_LFdr1_iNdEx_608">'[1]ST-2SD.ST'!$A$43</definedName>
    <definedName name="__LFLa_ffffffe7__fffffffd_n_LFdr1_iNdEx_606" localSheetId="1">'[1]ST-2SD.ST'!$A$41</definedName>
    <definedName name="__LFLa_ffffffe7__fffffffd_n_LFdr1_iNdEx_606">'[1]ST-2SD.ST'!$A$41</definedName>
    <definedName name="__LFLerik_LFdr1_iNdEx_607" localSheetId="1">'[1]ST-2SD.ST'!$A$42</definedName>
    <definedName name="__LFLerik_LFdr1_iNdEx_607">'[1]ST-2SD.ST'!$A$42</definedName>
    <definedName name="__LFMasall_fffffffd__LFdr1_iNdEx_609" localSheetId="1">'[1]ST-2SD.ST'!$A$44</definedName>
    <definedName name="__LFMasall_fffffffd__LFdr1_iNdEx_609">'[1]ST-2SD.ST'!$A$44</definedName>
    <definedName name="__LFNax_ffffffe7__fffffffd_van_LFdr1_iNdEx_612" localSheetId="1">'[1]ST-2SD.ST'!$A$47</definedName>
    <definedName name="__LFNax_ffffffe7__fffffffd_van_LFdr1_iNdEx_612">'[1]ST-2SD.ST'!$A$47</definedName>
    <definedName name="__LFO_fffffff0_uz_LFdr1_iNdEx_614" localSheetId="1">'[1]ST-2SD.ST'!$A$49</definedName>
    <definedName name="__LFO_fffffff0_uz_LFdr1_iNdEx_614">'[1]ST-2SD.ST'!$A$49</definedName>
    <definedName name="__LFQ_ffffffe6_b_ffffffe6_l_ffffffe6__LFdr1_iNdEx_621" localSheetId="1">'[1]ST-2SD.ST'!$A$56</definedName>
    <definedName name="__LFQ_ffffffe6_b_ffffffe6_l_ffffffe6__LFdr1_iNdEx_621">'[1]ST-2SD.ST'!$A$56</definedName>
    <definedName name="__LFQax_LFdr1_iNdEx_615" localSheetId="1">'[1]ST-2SD.ST'!$A$50</definedName>
    <definedName name="__LFQax_LFdr1_iNdEx_615">'[1]ST-2SD.ST'!$A$50</definedName>
    <definedName name="__LFQuba_LFdr1_iNdEx_618" localSheetId="1">'[1]ST-2SD.ST'!$A$53</definedName>
    <definedName name="__LFQuba_LFdr1_iNdEx_618">'[1]ST-2SD.ST'!$A$53</definedName>
    <definedName name="__LFQubadl_fffffffd__LFdr1_iNdEx_619" localSheetId="1">'[1]ST-2SD.ST'!$A$54</definedName>
    <definedName name="__LFQubadl_fffffffd__LFdr1_iNdEx_619">'[1]ST-2SD.ST'!$A$54</definedName>
    <definedName name="__LFQusar_LFdr1_iNdEx_620" localSheetId="1">'[1]ST-2SD.ST'!$A$55</definedName>
    <definedName name="__LFQusar_LFdr1_iNdEx_620">'[1]ST-2SD.ST'!$A$55</definedName>
    <definedName name="__LFSiy_ffffffe6_z_ffffffe6_n_LFdr1_iNdEx_626" localSheetId="1">'[1]ST-2SD.ST'!$A$61</definedName>
    <definedName name="__LFSiy_ffffffe6_z_ffffffe6_n_LFdr1_iNdEx_626">'[1]ST-2SD.ST'!$A$61</definedName>
    <definedName name="__LFT_ffffffe6_rt_ffffffe6_r_LFdr1_iNdEx_629" localSheetId="1">'[1]ST-2SD.ST'!$A$64</definedName>
    <definedName name="__LFT_ffffffe6_rt_ffffffe6_r_LFdr1_iNdEx_629">'[1]ST-2SD.ST'!$A$64</definedName>
    <definedName name="__LFXa_ffffffe7_maz_LFdr1_iNdEx_632" localSheetId="1">'[1]ST-2SD.ST'!$A$67</definedName>
    <definedName name="__LFXa_ffffffe7_maz_LFdr1_iNdEx_632">'[1]ST-2SD.ST'!$A$67</definedName>
    <definedName name="__LFXocal_fffffffd__LFdr1_iNdEx_633" localSheetId="1">'[1]ST-2SD.ST'!$A$68</definedName>
    <definedName name="__LFXocal_fffffffd__LFdr1_iNdEx_633">'[1]ST-2SD.ST'!$A$68</definedName>
    <definedName name="__LFXocav_ffffffe6_nd_LFdr1_iNdEx_634" localSheetId="1">'[1]ST-2SD.ST'!$A$69</definedName>
    <definedName name="__LFXocav_ffffffe6_nd_LFdr1_iNdEx_634">'[1]ST-2SD.ST'!$A$69</definedName>
    <definedName name="__LFYard_fffffffd_ml_fffffffd__LFdr1_iNdEx_636" localSheetId="1">'[1]ST-2SD.ST'!$A$71</definedName>
    <definedName name="__LFYard_fffffffd_ml_fffffffd__LFdr1_iNdEx_636">'[1]ST-2SD.ST'!$A$71</definedName>
    <definedName name="__LFZ_ffffffe6_ngilan_LFdr1_iNdEx_639" localSheetId="1">'[1]ST-2SD.ST'!$A$74</definedName>
    <definedName name="__LFZ_ffffffe6_ngilan_LFdr1_iNdEx_639">'[1]ST-2SD.ST'!$A$74</definedName>
    <definedName name="__LFZaqatala_LFdr1_iNdEx_638" localSheetId="1">'[1]ST-2SD.ST'!$A$73</definedName>
    <definedName name="__LFZaqatala_LFdr1_iNdEx_638">'[1]ST-2SD.ST'!$A$73</definedName>
    <definedName name="_b2_iNdEx_2" localSheetId="1">'[2]3.6'!#REF!</definedName>
    <definedName name="_b2_iNdEx_2">'[2]3.6'!#REF!</definedName>
    <definedName name="_c1_iNdEx_3" localSheetId="1">'[2]3.6'!#REF!</definedName>
    <definedName name="_c1_iNdEx_3">'[2]3.6'!#REF!</definedName>
    <definedName name="_c2_iNdEx_4" localSheetId="1">'[2]3.6'!#REF!</definedName>
    <definedName name="_c2_iNdEx_4">'[2]3.6'!#REF!</definedName>
    <definedName name="_c3_iNdEx_5" localSheetId="1">'[2]3.6'!#REF!</definedName>
    <definedName name="_c3_iNdEx_5">'[2]3.6'!#REF!</definedName>
    <definedName name="_c4_iNdEx_6" localSheetId="1">'[2]3.6'!#REF!</definedName>
    <definedName name="_c4_iNdEx_6">'[2]3.6'!#REF!</definedName>
    <definedName name="_c5_iNdEx_7" localSheetId="1">'[2]3.6'!#REF!</definedName>
    <definedName name="_c5_iNdEx_7">'[2]3.6'!#REF!</definedName>
    <definedName name="_c6_iNdEx_8" localSheetId="1">'[2]3.6'!#REF!</definedName>
    <definedName name="_c6_iNdEx_8">'[2]3.6'!#REF!</definedName>
    <definedName name="_c7_iNdEx_9" localSheetId="1">'[2]3.6'!#REF!</definedName>
    <definedName name="_c7_iNdEx_9">'[2]3.6'!#REF!</definedName>
    <definedName name="_c8_iNdEx_10" localSheetId="1">'[2]3.6'!#REF!</definedName>
    <definedName name="_c8_iNdEx_10">'[2]3.6'!#REF!</definedName>
    <definedName name="_h1_iNdEx_11" localSheetId="1">'[2]3.6 (2)'!$A$2</definedName>
    <definedName name="_h1_iNdEx_11">'[2]3.6 (2)'!$A$2</definedName>
    <definedName name="_h10_iNdEx_38" localSheetId="1">'[2]3.6 (2)'!$A$30</definedName>
    <definedName name="_h10_iNdEx_38">'[2]3.6 (2)'!$A$30</definedName>
    <definedName name="_h11_iNdEx_39" localSheetId="1">'[2]3.6 (2)'!$A$31</definedName>
    <definedName name="_h11_iNdEx_39">'[2]3.6 (2)'!$A$31</definedName>
    <definedName name="_h12_iNdEx_40" localSheetId="1">'[2]3.6'!#REF!</definedName>
    <definedName name="_h12_iNdEx_40">'[2]3.6'!#REF!</definedName>
    <definedName name="_h13_iNdEx_42" localSheetId="1">'[2]3.6 (2)'!$A$33</definedName>
    <definedName name="_h13_iNdEx_42">'[2]3.6 (2)'!$A$33</definedName>
    <definedName name="_h14_iNdEx_47" localSheetId="1">'[2]3.6 (2)'!$A$37</definedName>
    <definedName name="_h14_iNdEx_47">'[2]3.6 (2)'!$A$37</definedName>
    <definedName name="_h15_iNdEx_55" localSheetId="1">'[2]3.6'!#REF!</definedName>
    <definedName name="_h15_iNdEx_55">'[2]3.6'!#REF!</definedName>
    <definedName name="_h2_iNdEx_12" localSheetId="1">'[2]3.6 (2)'!$A$4</definedName>
    <definedName name="_h2_iNdEx_12">'[2]3.6 (2)'!$A$4</definedName>
    <definedName name="_h3_iNdEx_13" localSheetId="1">'[2]3.6 (2)'!$A$13</definedName>
    <definedName name="_h3_iNdEx_13">'[2]3.6 (2)'!$A$13</definedName>
    <definedName name="_h4_iNdEx_14" localSheetId="1">'[2]3.6 (2)'!$A$14</definedName>
    <definedName name="_h4_iNdEx_14">'[2]3.6 (2)'!$A$14</definedName>
    <definedName name="_h5_iNdEx_15" localSheetId="1">'[2]3.6'!#REF!</definedName>
    <definedName name="_h5_iNdEx_15">'[2]3.6'!#REF!</definedName>
    <definedName name="_h6_iNdEx_17" localSheetId="1">'[2]3.6 (2)'!$A$16</definedName>
    <definedName name="_h6_iNdEx_17">'[2]3.6 (2)'!$A$16</definedName>
    <definedName name="_h7_iNdEx_22" localSheetId="1">'[2]3.6 (2)'!$A$20</definedName>
    <definedName name="_h7_iNdEx_22">'[2]3.6 (2)'!$A$20</definedName>
    <definedName name="_h8_iNdEx_28" localSheetId="1">'[2]3.6 (2)'!$A$26</definedName>
    <definedName name="_h8_iNdEx_28">'[2]3.6 (2)'!$A$26</definedName>
    <definedName name="_h9_iNdEx_37" localSheetId="1">'[2]3.6'!#REF!</definedName>
    <definedName name="_h9_iNdEx_37">'[2]3.6'!#REF!</definedName>
    <definedName name="_r1_iNdEx_16" localSheetId="1">'[2]3.6 (2)'!$A$15</definedName>
    <definedName name="_r1_iNdEx_16">'[2]3.6 (2)'!$A$15</definedName>
    <definedName name="_r10_iNdEx_27" localSheetId="1">'[2]3.6 (2)'!$A$25</definedName>
    <definedName name="_r10_iNdEx_27">'[2]3.6 (2)'!$A$25</definedName>
    <definedName name="_r11_iNdEx_29" localSheetId="1">'[2]3.6 (2)'!$A$27</definedName>
    <definedName name="_r11_iNdEx_29">'[2]3.6 (2)'!$A$27</definedName>
    <definedName name="_r12_iNdEx_30" localSheetId="1">'[2]3.6'!#REF!</definedName>
    <definedName name="_r12_iNdEx_30">'[2]3.6'!#REF!</definedName>
    <definedName name="_r13_iNdEx_31" localSheetId="1">'[2]3.6'!#REF!</definedName>
    <definedName name="_r13_iNdEx_31">'[2]3.6'!#REF!</definedName>
    <definedName name="_r14_iNdEx_32" localSheetId="1">'[2]3.6'!#REF!</definedName>
    <definedName name="_r14_iNdEx_32">'[2]3.6'!#REF!</definedName>
    <definedName name="_r15_iNdEx_33" localSheetId="1">'[2]3.6'!#REF!</definedName>
    <definedName name="_r15_iNdEx_33">'[2]3.6'!#REF!</definedName>
    <definedName name="_r16_iNdEx_34" localSheetId="1">'[2]3.6'!#REF!</definedName>
    <definedName name="_r16_iNdEx_34">'[2]3.6'!#REF!</definedName>
    <definedName name="_r17_iNdEx_35" localSheetId="1">'[2]3.6'!#REF!</definedName>
    <definedName name="_r17_iNdEx_35">'[2]3.6'!#REF!</definedName>
    <definedName name="_r18_iNdEx_36" localSheetId="1">'[2]3.6'!#REF!</definedName>
    <definedName name="_r18_iNdEx_36">'[2]3.6'!#REF!</definedName>
    <definedName name="_r19_iNdEx_41" localSheetId="1">'[2]3.6 (2)'!$A$32</definedName>
    <definedName name="_r19_iNdEx_41">'[2]3.6 (2)'!$A$32</definedName>
    <definedName name="_r2_iNdEx_18" localSheetId="1">'[2]3.6'!#REF!</definedName>
    <definedName name="_r2_iNdEx_18">'[2]3.6'!#REF!</definedName>
    <definedName name="_r20_iNdEx_43" localSheetId="1">'[2]3.6'!#REF!</definedName>
    <definedName name="_r20_iNdEx_43">'[2]3.6'!#REF!</definedName>
    <definedName name="_r21_iNdEx_44" localSheetId="1">'[2]3.6 (2)'!$A$34</definedName>
    <definedName name="_r21_iNdEx_44">'[2]3.6 (2)'!$A$34</definedName>
    <definedName name="_r22_iNdEx_45" localSheetId="1">'[2]3.6 (2)'!$A$35</definedName>
    <definedName name="_r22_iNdEx_45">'[2]3.6 (2)'!$A$35</definedName>
    <definedName name="_r23_iNdEx_46" localSheetId="1">'[2]3.6 (2)'!$A$36</definedName>
    <definedName name="_r23_iNdEx_46">'[2]3.6 (2)'!$A$36</definedName>
    <definedName name="_r24_iNdEx_48" localSheetId="1">'[2]3.6 (2)'!$A$38</definedName>
    <definedName name="_r24_iNdEx_48">'[2]3.6 (2)'!$A$38</definedName>
    <definedName name="_r25_iNdEx_49" localSheetId="1">'[2]3.6 (2)'!$A$39</definedName>
    <definedName name="_r25_iNdEx_49">'[2]3.6 (2)'!$A$39</definedName>
    <definedName name="_r26_iNdEx_50" localSheetId="1">'[2]3.6 (2)'!$A$40</definedName>
    <definedName name="_r26_iNdEx_50">'[2]3.6 (2)'!$A$40</definedName>
    <definedName name="_r27_iNdEx_51" localSheetId="1">'[2]3.6 (2)'!$A$41</definedName>
    <definedName name="_r27_iNdEx_51">'[2]3.6 (2)'!$A$41</definedName>
    <definedName name="_r28_iNdEx_52" localSheetId="1">'[2]3.6 (2)'!$A$42</definedName>
    <definedName name="_r28_iNdEx_52">'[2]3.6 (2)'!$A$42</definedName>
    <definedName name="_r29_iNdEx_53" localSheetId="1">'[2]3.6 (2)'!$A$43</definedName>
    <definedName name="_r29_iNdEx_53">'[2]3.6 (2)'!$A$43</definedName>
    <definedName name="_r3_iNdEx_19" localSheetId="1">'[2]3.6 (2)'!$A$17</definedName>
    <definedName name="_r3_iNdEx_19">'[2]3.6 (2)'!$A$17</definedName>
    <definedName name="_r30_iNdEx_54" localSheetId="1">'[2]3.6'!#REF!</definedName>
    <definedName name="_r30_iNdEx_54">'[2]3.6'!#REF!</definedName>
    <definedName name="_r31_iNdEx_56" localSheetId="1">'[2]3.6'!#REF!</definedName>
    <definedName name="_r31_iNdEx_56">'[2]3.6'!#REF!</definedName>
    <definedName name="_r32_iNdEx_57" localSheetId="1">'[2]3.6'!#REF!</definedName>
    <definedName name="_r32_iNdEx_57">'[2]3.6'!#REF!</definedName>
    <definedName name="_r33_iNdEx_58" localSheetId="1">'[2]3.6'!#REF!</definedName>
    <definedName name="_r33_iNdEx_58">'[2]3.6'!#REF!</definedName>
    <definedName name="_r34_iNdEx_59" localSheetId="1">'[2]3.6'!#REF!</definedName>
    <definedName name="_r34_iNdEx_59">'[2]3.6'!#REF!</definedName>
    <definedName name="_r4_iNdEx_20" localSheetId="1">'[2]3.6 (2)'!$A$18</definedName>
    <definedName name="_r4_iNdEx_20">'[2]3.6 (2)'!$A$18</definedName>
    <definedName name="_r5_iNdEx_21" localSheetId="1">'[2]3.6 (2)'!$A$19</definedName>
    <definedName name="_r5_iNdEx_21">'[2]3.6 (2)'!$A$19</definedName>
    <definedName name="_r6_iNdEx_23" localSheetId="1">'[2]3.6 (2)'!$A$21</definedName>
    <definedName name="_r6_iNdEx_23">'[2]3.6 (2)'!$A$21</definedName>
    <definedName name="_r7_iNdEx_24" localSheetId="1">'[2]3.6 (2)'!$A$22</definedName>
    <definedName name="_r7_iNdEx_24">'[2]3.6 (2)'!$A$22</definedName>
    <definedName name="_r8_iNdEx_25" localSheetId="1">'[2]3.6 (2)'!$A$23</definedName>
    <definedName name="_r8_iNdEx_25">'[2]3.6 (2)'!$A$23</definedName>
    <definedName name="_r9_iNdEx_26" localSheetId="1">'[2]3.6 (2)'!$A$24</definedName>
    <definedName name="_r9_iNdEx_26">'[2]3.6 (2)'!$A$24</definedName>
    <definedName name="_rid_Tb1_iNdEx_1" localSheetId="1">'[2]3.6'!#REF!</definedName>
    <definedName name="_rid_Tb1_iNdEx_1">'[2]3.6'!#REF!</definedName>
    <definedName name="fdfdfdf" localSheetId="1">'[3]ST-2SD.ST'!$A$23</definedName>
    <definedName name="fdfdfdf">'[3]ST-2SD.ST'!$A$23</definedName>
    <definedName name="lerik" localSheetId="1">'[3]ST-2SD.ST'!$A$42</definedName>
    <definedName name="lerik">'[3]ST-2SD.ST'!$A$42</definedName>
    <definedName name="_xlnm.Print_Area" localSheetId="0">'2.7'!$A$1:$O$274</definedName>
    <definedName name="_xlnm.Print_Area" localSheetId="1">'2.7.d.'!$A$1:$V$72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3" i="2" l="1"/>
  <c r="CI11" i="2"/>
  <c r="CJ11" i="2" s="1"/>
  <c r="CE7" i="2"/>
  <c r="CI9" i="2" l="1"/>
  <c r="K149" i="1"/>
  <c r="J149" i="1"/>
  <c r="E149" i="1"/>
  <c r="D149" i="1"/>
  <c r="K148" i="1"/>
  <c r="J148" i="1"/>
  <c r="E148" i="1"/>
  <c r="C148" i="1" s="1"/>
  <c r="D148" i="1"/>
  <c r="B148" i="1"/>
  <c r="K147" i="1"/>
  <c r="J147" i="1"/>
  <c r="E147" i="1"/>
  <c r="D147" i="1"/>
  <c r="C147" i="1"/>
  <c r="B147" i="1"/>
  <c r="K146" i="1"/>
  <c r="J146" i="1"/>
  <c r="D146" i="1"/>
  <c r="B146" i="1" s="1"/>
  <c r="C146" i="1"/>
  <c r="K145" i="1"/>
  <c r="J145" i="1"/>
  <c r="E145" i="1"/>
  <c r="C145" i="1" s="1"/>
  <c r="D145" i="1"/>
  <c r="B145" i="1"/>
  <c r="K142" i="1"/>
  <c r="J142" i="1"/>
  <c r="E142" i="1"/>
  <c r="C142" i="1" s="1"/>
  <c r="D142" i="1"/>
  <c r="B142" i="1" s="1"/>
  <c r="K141" i="1"/>
  <c r="J141" i="1"/>
  <c r="E141" i="1"/>
  <c r="C141" i="1" s="1"/>
  <c r="D141" i="1"/>
  <c r="B141" i="1"/>
  <c r="K140" i="1"/>
  <c r="J140" i="1"/>
  <c r="E140" i="1"/>
  <c r="C140" i="1" s="1"/>
  <c r="D140" i="1"/>
  <c r="B140" i="1" s="1"/>
  <c r="K139" i="1"/>
  <c r="J139" i="1"/>
  <c r="E139" i="1"/>
  <c r="C139" i="1" s="1"/>
  <c r="D139" i="1"/>
  <c r="B139" i="1"/>
  <c r="K137" i="1"/>
  <c r="J137" i="1"/>
  <c r="E137" i="1"/>
  <c r="C137" i="1" s="1"/>
  <c r="D137" i="1"/>
  <c r="B137" i="1" s="1"/>
  <c r="K136" i="1"/>
  <c r="J136" i="1"/>
  <c r="E136" i="1"/>
  <c r="C136" i="1" s="1"/>
  <c r="D136" i="1"/>
  <c r="B136" i="1"/>
  <c r="K135" i="1"/>
  <c r="J135" i="1"/>
  <c r="E135" i="1"/>
  <c r="C135" i="1" s="1"/>
  <c r="D135" i="1"/>
  <c r="B135" i="1" s="1"/>
  <c r="K134" i="1"/>
  <c r="J134" i="1"/>
  <c r="E134" i="1"/>
  <c r="C134" i="1" s="1"/>
  <c r="D134" i="1"/>
  <c r="B134" i="1"/>
  <c r="K133" i="1"/>
  <c r="J133" i="1"/>
  <c r="E133" i="1"/>
  <c r="C133" i="1" s="1"/>
  <c r="D133" i="1"/>
  <c r="B133" i="1" s="1"/>
  <c r="K132" i="1"/>
  <c r="J132" i="1"/>
  <c r="E132" i="1"/>
  <c r="C132" i="1" s="1"/>
  <c r="D132" i="1"/>
  <c r="B132" i="1"/>
  <c r="K131" i="1"/>
  <c r="J131" i="1"/>
  <c r="E131" i="1"/>
  <c r="C131" i="1" s="1"/>
  <c r="D131" i="1"/>
  <c r="B131" i="1" s="1"/>
  <c r="K130" i="1"/>
  <c r="J130" i="1"/>
  <c r="E130" i="1"/>
  <c r="C130" i="1" s="1"/>
  <c r="D130" i="1"/>
  <c r="B130" i="1"/>
  <c r="K129" i="1"/>
  <c r="J129" i="1"/>
  <c r="E129" i="1"/>
  <c r="C129" i="1" s="1"/>
  <c r="D129" i="1"/>
  <c r="B129" i="1" s="1"/>
  <c r="K128" i="1"/>
  <c r="J128" i="1"/>
  <c r="E128" i="1"/>
  <c r="C128" i="1" s="1"/>
  <c r="D128" i="1"/>
  <c r="B128" i="1"/>
  <c r="K127" i="1"/>
  <c r="J127" i="1"/>
  <c r="E127" i="1"/>
  <c r="C127" i="1" s="1"/>
  <c r="D127" i="1"/>
  <c r="B127" i="1" s="1"/>
  <c r="K126" i="1"/>
  <c r="J126" i="1"/>
  <c r="E126" i="1"/>
  <c r="C126" i="1" s="1"/>
  <c r="D126" i="1"/>
  <c r="B126" i="1"/>
  <c r="K124" i="1"/>
  <c r="J124" i="1"/>
  <c r="E124" i="1"/>
  <c r="C124" i="1" s="1"/>
  <c r="D124" i="1"/>
  <c r="B124" i="1" s="1"/>
  <c r="K123" i="1"/>
  <c r="J123" i="1"/>
  <c r="E123" i="1"/>
  <c r="C123" i="1" s="1"/>
  <c r="D123" i="1"/>
  <c r="B123" i="1"/>
  <c r="K122" i="1"/>
  <c r="J122" i="1"/>
  <c r="E122" i="1"/>
  <c r="C122" i="1" s="1"/>
  <c r="D122" i="1"/>
  <c r="B122" i="1" s="1"/>
  <c r="K121" i="1"/>
  <c r="J121" i="1"/>
  <c r="E121" i="1"/>
  <c r="C121" i="1" s="1"/>
  <c r="D121" i="1"/>
  <c r="B121" i="1"/>
  <c r="K120" i="1"/>
  <c r="J120" i="1"/>
  <c r="E120" i="1"/>
  <c r="C120" i="1" s="1"/>
  <c r="D120" i="1"/>
  <c r="B120" i="1" s="1"/>
  <c r="K119" i="1"/>
  <c r="J119" i="1"/>
  <c r="E119" i="1"/>
  <c r="C119" i="1" s="1"/>
  <c r="D119" i="1"/>
  <c r="B119" i="1"/>
  <c r="K118" i="1"/>
  <c r="J118" i="1"/>
  <c r="E118" i="1"/>
  <c r="C118" i="1" s="1"/>
  <c r="D118" i="1"/>
  <c r="B118" i="1" s="1"/>
  <c r="K117" i="1"/>
  <c r="J117" i="1"/>
  <c r="E117" i="1"/>
  <c r="C117" i="1" s="1"/>
  <c r="D117" i="1"/>
  <c r="B117" i="1"/>
  <c r="K116" i="1"/>
  <c r="J116" i="1"/>
  <c r="E116" i="1"/>
  <c r="C116" i="1" s="1"/>
  <c r="D116" i="1"/>
  <c r="B116" i="1" s="1"/>
  <c r="K115" i="1"/>
  <c r="J115" i="1"/>
  <c r="E115" i="1"/>
  <c r="C115" i="1" s="1"/>
  <c r="D115" i="1"/>
  <c r="B115" i="1"/>
  <c r="K114" i="1"/>
  <c r="J114" i="1"/>
  <c r="E114" i="1"/>
  <c r="C114" i="1" s="1"/>
  <c r="D114" i="1"/>
  <c r="B114" i="1" s="1"/>
  <c r="K113" i="1"/>
  <c r="J113" i="1"/>
  <c r="E113" i="1"/>
  <c r="C113" i="1" s="1"/>
  <c r="D113" i="1"/>
  <c r="B113" i="1"/>
  <c r="K112" i="1"/>
  <c r="J112" i="1"/>
  <c r="E112" i="1"/>
  <c r="C112" i="1" s="1"/>
  <c r="D112" i="1"/>
  <c r="B112" i="1" s="1"/>
  <c r="K111" i="1"/>
  <c r="J111" i="1"/>
  <c r="E111" i="1"/>
  <c r="C111" i="1" s="1"/>
  <c r="D111" i="1"/>
  <c r="B111" i="1"/>
  <c r="K110" i="1"/>
  <c r="J110" i="1"/>
  <c r="E110" i="1"/>
  <c r="C110" i="1" s="1"/>
  <c r="D110" i="1"/>
  <c r="B110" i="1" s="1"/>
  <c r="K109" i="1"/>
  <c r="J109" i="1"/>
  <c r="E109" i="1"/>
  <c r="C109" i="1" s="1"/>
  <c r="D109" i="1"/>
  <c r="B109" i="1"/>
  <c r="K108" i="1"/>
  <c r="J108" i="1"/>
  <c r="E108" i="1"/>
  <c r="C108" i="1" s="1"/>
  <c r="D108" i="1"/>
  <c r="B108" i="1" s="1"/>
  <c r="K107" i="1"/>
  <c r="J107" i="1"/>
  <c r="E107" i="1"/>
  <c r="C107" i="1" s="1"/>
  <c r="D107" i="1"/>
  <c r="B107" i="1"/>
  <c r="K106" i="1"/>
  <c r="J106" i="1"/>
  <c r="E106" i="1"/>
  <c r="C106" i="1" s="1"/>
  <c r="D106" i="1"/>
  <c r="B106" i="1" s="1"/>
  <c r="K105" i="1"/>
  <c r="J105" i="1"/>
  <c r="E105" i="1"/>
  <c r="C105" i="1" s="1"/>
  <c r="D105" i="1"/>
  <c r="B105" i="1"/>
  <c r="K104" i="1"/>
  <c r="J104" i="1"/>
  <c r="E104" i="1"/>
  <c r="C104" i="1" s="1"/>
  <c r="D104" i="1"/>
  <c r="B104" i="1" s="1"/>
  <c r="K103" i="1"/>
  <c r="J103" i="1"/>
  <c r="E103" i="1"/>
  <c r="C103" i="1" s="1"/>
  <c r="D103" i="1"/>
  <c r="B103" i="1"/>
  <c r="K102" i="1"/>
  <c r="J102" i="1"/>
  <c r="E102" i="1"/>
  <c r="C102" i="1" s="1"/>
  <c r="D102" i="1"/>
  <c r="B102" i="1" s="1"/>
  <c r="K101" i="1"/>
  <c r="J101" i="1"/>
  <c r="E101" i="1"/>
  <c r="C101" i="1" s="1"/>
  <c r="D101" i="1"/>
  <c r="B101" i="1"/>
  <c r="K100" i="1"/>
  <c r="J100" i="1"/>
  <c r="E100" i="1"/>
  <c r="C100" i="1" s="1"/>
  <c r="D100" i="1"/>
  <c r="B100" i="1" s="1"/>
  <c r="K98" i="1"/>
  <c r="J98" i="1"/>
  <c r="E98" i="1"/>
  <c r="C98" i="1" s="1"/>
  <c r="D98" i="1"/>
  <c r="B98" i="1"/>
  <c r="K97" i="1"/>
  <c r="J97" i="1"/>
  <c r="E97" i="1"/>
  <c r="C97" i="1" s="1"/>
  <c r="D97" i="1"/>
  <c r="B97" i="1" s="1"/>
  <c r="K96" i="1"/>
  <c r="J96" i="1"/>
  <c r="B96" i="1" s="1"/>
  <c r="E96" i="1"/>
  <c r="D96" i="1"/>
  <c r="K95" i="1"/>
  <c r="J95" i="1"/>
  <c r="E95" i="1"/>
  <c r="D95" i="1"/>
  <c r="B95" i="1"/>
  <c r="K94" i="1"/>
  <c r="J94" i="1"/>
  <c r="E94" i="1"/>
  <c r="D94" i="1"/>
  <c r="K93" i="1"/>
  <c r="J93" i="1"/>
  <c r="E93" i="1"/>
  <c r="D93" i="1"/>
  <c r="K92" i="1"/>
  <c r="J92" i="1"/>
  <c r="E92" i="1"/>
  <c r="C92" i="1" s="1"/>
  <c r="D92" i="1"/>
  <c r="B92" i="1" s="1"/>
  <c r="K91" i="1"/>
  <c r="J91" i="1"/>
  <c r="E91" i="1"/>
  <c r="C91" i="1" s="1"/>
  <c r="D91" i="1"/>
  <c r="B91" i="1"/>
  <c r="K90" i="1"/>
  <c r="J90" i="1"/>
  <c r="E90" i="1"/>
  <c r="C90" i="1" s="1"/>
  <c r="D90" i="1"/>
  <c r="B90" i="1" s="1"/>
  <c r="K89" i="1"/>
  <c r="J89" i="1"/>
  <c r="E89" i="1"/>
  <c r="C89" i="1" s="1"/>
  <c r="D89" i="1"/>
  <c r="B89" i="1"/>
  <c r="K88" i="1"/>
  <c r="J88" i="1"/>
  <c r="E88" i="1"/>
  <c r="C88" i="1" s="1"/>
  <c r="D88" i="1"/>
  <c r="B88" i="1" s="1"/>
  <c r="K87" i="1"/>
  <c r="J87" i="1"/>
  <c r="E87" i="1"/>
  <c r="C87" i="1" s="1"/>
  <c r="D87" i="1"/>
  <c r="B87" i="1"/>
  <c r="K85" i="1"/>
  <c r="J85" i="1"/>
  <c r="E85" i="1"/>
  <c r="C85" i="1" s="1"/>
  <c r="C73" i="1" s="1"/>
  <c r="D85" i="1"/>
  <c r="B85" i="1" s="1"/>
  <c r="B73" i="1" s="1"/>
  <c r="K84" i="1"/>
  <c r="J84" i="1"/>
  <c r="E84" i="1"/>
  <c r="C84" i="1" s="1"/>
  <c r="D84" i="1"/>
  <c r="B84" i="1"/>
  <c r="K83" i="1"/>
  <c r="J83" i="1"/>
  <c r="E83" i="1"/>
  <c r="C83" i="1" s="1"/>
  <c r="D83" i="1"/>
  <c r="B83" i="1" s="1"/>
  <c r="K82" i="1"/>
  <c r="J82" i="1"/>
  <c r="E82" i="1"/>
  <c r="C82" i="1" s="1"/>
  <c r="D82" i="1"/>
  <c r="B82" i="1"/>
  <c r="K81" i="1"/>
  <c r="J81" i="1"/>
  <c r="E81" i="1"/>
  <c r="C81" i="1" s="1"/>
  <c r="D81" i="1"/>
  <c r="B81" i="1" s="1"/>
  <c r="K80" i="1"/>
  <c r="J80" i="1"/>
  <c r="E80" i="1"/>
  <c r="C80" i="1" s="1"/>
  <c r="D80" i="1"/>
  <c r="B80" i="1"/>
  <c r="K79" i="1"/>
  <c r="J79" i="1"/>
  <c r="E79" i="1"/>
  <c r="D79" i="1"/>
  <c r="B79" i="1" s="1"/>
  <c r="K78" i="1"/>
  <c r="J78" i="1"/>
  <c r="E78" i="1"/>
  <c r="D78" i="1"/>
  <c r="B78" i="1" s="1"/>
  <c r="K77" i="1"/>
  <c r="J77" i="1"/>
  <c r="E77" i="1"/>
  <c r="D77" i="1"/>
  <c r="C77" i="1"/>
  <c r="B77" i="1"/>
  <c r="K76" i="1"/>
  <c r="E76" i="1"/>
  <c r="C76" i="1" s="1"/>
  <c r="D76" i="1"/>
  <c r="B76" i="1" s="1"/>
  <c r="K75" i="1"/>
  <c r="E75" i="1"/>
  <c r="D75" i="1"/>
  <c r="C75" i="1"/>
  <c r="B75" i="1"/>
  <c r="K74" i="1"/>
  <c r="J74" i="1"/>
  <c r="E74" i="1"/>
  <c r="D74" i="1"/>
  <c r="B74" i="1" s="1"/>
  <c r="C74" i="1"/>
  <c r="O73" i="1"/>
  <c r="N73" i="1"/>
  <c r="M73" i="1"/>
  <c r="L73" i="1"/>
  <c r="K73" i="1"/>
  <c r="J73" i="1"/>
  <c r="I73" i="1"/>
  <c r="H73" i="1"/>
  <c r="G73" i="1"/>
  <c r="F73" i="1"/>
  <c r="E73" i="1"/>
  <c r="K72" i="1"/>
  <c r="J72" i="1"/>
  <c r="E72" i="1"/>
  <c r="E60" i="1" s="1"/>
  <c r="D72" i="1"/>
  <c r="D60" i="1" s="1"/>
  <c r="C72" i="1"/>
  <c r="C60" i="1" s="1"/>
  <c r="B72" i="1"/>
  <c r="B60" i="1" s="1"/>
  <c r="K71" i="1"/>
  <c r="J71" i="1"/>
  <c r="E71" i="1"/>
  <c r="C71" i="1" s="1"/>
  <c r="D71" i="1"/>
  <c r="B71" i="1" s="1"/>
  <c r="K70" i="1"/>
  <c r="J70" i="1"/>
  <c r="E70" i="1"/>
  <c r="D70" i="1"/>
  <c r="C70" i="1"/>
  <c r="B70" i="1"/>
  <c r="K69" i="1"/>
  <c r="J69" i="1"/>
  <c r="E69" i="1"/>
  <c r="C69" i="1" s="1"/>
  <c r="D69" i="1"/>
  <c r="B69" i="1" s="1"/>
  <c r="K68" i="1"/>
  <c r="J68" i="1"/>
  <c r="E68" i="1"/>
  <c r="D68" i="1"/>
  <c r="C68" i="1"/>
  <c r="B68" i="1"/>
  <c r="K67" i="1"/>
  <c r="J67" i="1"/>
  <c r="E67" i="1"/>
  <c r="C67" i="1" s="1"/>
  <c r="D67" i="1"/>
  <c r="B67" i="1" s="1"/>
  <c r="K66" i="1"/>
  <c r="J66" i="1"/>
  <c r="E66" i="1"/>
  <c r="D66" i="1"/>
  <c r="C66" i="1"/>
  <c r="B66" i="1"/>
  <c r="K65" i="1"/>
  <c r="J65" i="1"/>
  <c r="E65" i="1"/>
  <c r="C65" i="1" s="1"/>
  <c r="D65" i="1"/>
  <c r="B65" i="1" s="1"/>
  <c r="K64" i="1"/>
  <c r="J64" i="1"/>
  <c r="E64" i="1"/>
  <c r="D64" i="1"/>
  <c r="C64" i="1"/>
  <c r="B64" i="1"/>
  <c r="K63" i="1"/>
  <c r="J63" i="1"/>
  <c r="E63" i="1"/>
  <c r="C63" i="1" s="1"/>
  <c r="D63" i="1"/>
  <c r="B63" i="1" s="1"/>
  <c r="K62" i="1"/>
  <c r="J62" i="1"/>
  <c r="E62" i="1"/>
  <c r="D62" i="1"/>
  <c r="C62" i="1"/>
  <c r="B62" i="1"/>
  <c r="K61" i="1"/>
  <c r="J61" i="1"/>
  <c r="E61" i="1"/>
  <c r="C61" i="1" s="1"/>
  <c r="D61" i="1"/>
  <c r="B61" i="1"/>
  <c r="O60" i="1"/>
  <c r="N60" i="1"/>
  <c r="M60" i="1"/>
  <c r="L60" i="1"/>
  <c r="K60" i="1"/>
  <c r="J60" i="1"/>
  <c r="I60" i="1"/>
  <c r="H60" i="1"/>
  <c r="G60" i="1"/>
  <c r="F60" i="1"/>
  <c r="CD59" i="1"/>
  <c r="CD58" i="1"/>
  <c r="K58" i="1"/>
  <c r="K46" i="1" s="1"/>
  <c r="J58" i="1"/>
  <c r="J46" i="1" s="1"/>
  <c r="E58" i="1"/>
  <c r="E46" i="1" s="1"/>
  <c r="D58" i="1"/>
  <c r="B58" i="1" s="1"/>
  <c r="B46" i="1" s="1"/>
  <c r="CD57" i="1"/>
  <c r="K57" i="1"/>
  <c r="J57" i="1"/>
  <c r="E57" i="1"/>
  <c r="D57" i="1"/>
  <c r="B57" i="1" s="1"/>
  <c r="C57" i="1"/>
  <c r="CD56" i="1"/>
  <c r="K56" i="1"/>
  <c r="J56" i="1"/>
  <c r="E56" i="1"/>
  <c r="C56" i="1" s="1"/>
  <c r="D56" i="1"/>
  <c r="B56" i="1"/>
  <c r="CD55" i="1"/>
  <c r="K55" i="1"/>
  <c r="J55" i="1"/>
  <c r="E55" i="1"/>
  <c r="C55" i="1" s="1"/>
  <c r="D55" i="1"/>
  <c r="B55" i="1"/>
  <c r="CD54" i="1"/>
  <c r="K54" i="1"/>
  <c r="J54" i="1"/>
  <c r="E54" i="1"/>
  <c r="D54" i="1"/>
  <c r="C54" i="1"/>
  <c r="B54" i="1"/>
  <c r="K53" i="1"/>
  <c r="J53" i="1"/>
  <c r="E53" i="1"/>
  <c r="D53" i="1"/>
  <c r="B53" i="1" s="1"/>
  <c r="C53" i="1"/>
  <c r="CD52" i="1"/>
  <c r="CC52" i="1"/>
  <c r="K52" i="1"/>
  <c r="J52" i="1"/>
  <c r="E52" i="1"/>
  <c r="D52" i="1"/>
  <c r="C52" i="1"/>
  <c r="B52" i="1"/>
  <c r="CD51" i="1"/>
  <c r="K51" i="1"/>
  <c r="J51" i="1"/>
  <c r="E51" i="1"/>
  <c r="C51" i="1" s="1"/>
  <c r="D51" i="1"/>
  <c r="B51" i="1" s="1"/>
  <c r="CD50" i="1"/>
  <c r="K50" i="1"/>
  <c r="J50" i="1"/>
  <c r="E50" i="1"/>
  <c r="C50" i="1" s="1"/>
  <c r="D50" i="1"/>
  <c r="B50" i="1" s="1"/>
  <c r="K49" i="1"/>
  <c r="J49" i="1"/>
  <c r="E49" i="1"/>
  <c r="C49" i="1" s="1"/>
  <c r="D49" i="1"/>
  <c r="B49" i="1"/>
  <c r="CC48" i="1"/>
  <c r="CC47" i="1" s="1"/>
  <c r="CD47" i="1" s="1"/>
  <c r="K48" i="1"/>
  <c r="J48" i="1"/>
  <c r="E48" i="1"/>
  <c r="D48" i="1"/>
  <c r="B48" i="1" s="1"/>
  <c r="C48" i="1"/>
  <c r="K47" i="1"/>
  <c r="J47" i="1"/>
  <c r="E47" i="1"/>
  <c r="D47" i="1"/>
  <c r="C47" i="1"/>
  <c r="B47" i="1"/>
  <c r="O46" i="1"/>
  <c r="N46" i="1"/>
  <c r="M46" i="1"/>
  <c r="L46" i="1"/>
  <c r="I46" i="1"/>
  <c r="H46" i="1"/>
  <c r="G46" i="1"/>
  <c r="F46" i="1"/>
  <c r="D46" i="1"/>
  <c r="CD45" i="1"/>
  <c r="K44" i="1"/>
  <c r="J44" i="1"/>
  <c r="E44" i="1"/>
  <c r="D44" i="1"/>
  <c r="C44" i="1"/>
  <c r="B44" i="1"/>
  <c r="CD43" i="1"/>
  <c r="K43" i="1"/>
  <c r="J43" i="1"/>
  <c r="E43" i="1"/>
  <c r="D43" i="1"/>
  <c r="B43" i="1" s="1"/>
  <c r="C43" i="1"/>
  <c r="CD42" i="1"/>
  <c r="K42" i="1"/>
  <c r="J42" i="1"/>
  <c r="E42" i="1"/>
  <c r="D42" i="1"/>
  <c r="C42" i="1"/>
  <c r="B42" i="1"/>
  <c r="K41" i="1"/>
  <c r="J41" i="1"/>
  <c r="E41" i="1"/>
  <c r="C41" i="1" s="1"/>
  <c r="D41" i="1"/>
  <c r="B41" i="1" s="1"/>
  <c r="CD40" i="1"/>
  <c r="K40" i="1"/>
  <c r="J40" i="1"/>
  <c r="E40" i="1"/>
  <c r="D40" i="1"/>
  <c r="C40" i="1"/>
  <c r="B40" i="1"/>
  <c r="CD39" i="1"/>
  <c r="K39" i="1"/>
  <c r="J39" i="1"/>
  <c r="E39" i="1"/>
  <c r="C39" i="1" s="1"/>
  <c r="D39" i="1"/>
  <c r="B39" i="1" s="1"/>
  <c r="K38" i="1"/>
  <c r="J38" i="1"/>
  <c r="E38" i="1"/>
  <c r="D38" i="1"/>
  <c r="B38" i="1" s="1"/>
  <c r="C38" i="1"/>
  <c r="CD37" i="1"/>
  <c r="K37" i="1"/>
  <c r="J37" i="1"/>
  <c r="E37" i="1"/>
  <c r="C37" i="1" s="1"/>
  <c r="D37" i="1"/>
  <c r="B37" i="1"/>
  <c r="CD36" i="1"/>
  <c r="K36" i="1"/>
  <c r="J36" i="1"/>
  <c r="E36" i="1"/>
  <c r="C36" i="1" s="1"/>
  <c r="D36" i="1"/>
  <c r="B36" i="1"/>
  <c r="K35" i="1"/>
  <c r="J35" i="1"/>
  <c r="E35" i="1"/>
  <c r="D35" i="1"/>
  <c r="C35" i="1"/>
  <c r="B35" i="1"/>
  <c r="CD34" i="1"/>
  <c r="K34" i="1"/>
  <c r="J34" i="1"/>
  <c r="E34" i="1"/>
  <c r="D34" i="1"/>
  <c r="B34" i="1" s="1"/>
  <c r="C34" i="1"/>
  <c r="CD33" i="1"/>
  <c r="K33" i="1"/>
  <c r="J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CC31" i="1"/>
  <c r="CD31" i="1" s="1"/>
  <c r="K30" i="1"/>
  <c r="J30" i="1"/>
  <c r="E30" i="1"/>
  <c r="D30" i="1"/>
  <c r="C30" i="1"/>
  <c r="B30" i="1"/>
  <c r="CD29" i="1"/>
  <c r="K29" i="1"/>
  <c r="J29" i="1"/>
  <c r="E29" i="1"/>
  <c r="D29" i="1"/>
  <c r="B29" i="1" s="1"/>
  <c r="C29" i="1"/>
  <c r="CD28" i="1"/>
  <c r="K28" i="1"/>
  <c r="J28" i="1"/>
  <c r="E28" i="1"/>
  <c r="D28" i="1"/>
  <c r="C28" i="1"/>
  <c r="B28" i="1"/>
  <c r="K27" i="1"/>
  <c r="J27" i="1"/>
  <c r="E27" i="1"/>
  <c r="C27" i="1" s="1"/>
  <c r="D27" i="1"/>
  <c r="B27" i="1" s="1"/>
  <c r="K26" i="1"/>
  <c r="J26" i="1"/>
  <c r="E26" i="1"/>
  <c r="D26" i="1"/>
  <c r="C26" i="1"/>
  <c r="B26" i="1"/>
  <c r="K25" i="1"/>
  <c r="J25" i="1"/>
  <c r="E25" i="1"/>
  <c r="C25" i="1" s="1"/>
  <c r="D25" i="1"/>
  <c r="B25" i="1" s="1"/>
  <c r="CD24" i="1"/>
  <c r="K24" i="1"/>
  <c r="J24" i="1"/>
  <c r="E24" i="1"/>
  <c r="D24" i="1"/>
  <c r="C24" i="1"/>
  <c r="B24" i="1"/>
  <c r="CD23" i="1"/>
  <c r="K23" i="1"/>
  <c r="J23" i="1"/>
  <c r="E23" i="1"/>
  <c r="C23" i="1" s="1"/>
  <c r="D23" i="1"/>
  <c r="B23" i="1" s="1"/>
  <c r="K22" i="1"/>
  <c r="J22" i="1"/>
  <c r="E22" i="1"/>
  <c r="D22" i="1"/>
  <c r="B22" i="1" s="1"/>
  <c r="C22" i="1"/>
  <c r="CC21" i="1"/>
  <c r="CC7" i="1" s="1"/>
  <c r="CC61" i="1" s="1"/>
  <c r="CD61" i="1" s="1"/>
  <c r="K21" i="1"/>
  <c r="J21" i="1"/>
  <c r="E21" i="1"/>
  <c r="D21" i="1"/>
  <c r="C21" i="1"/>
  <c r="B21" i="1"/>
  <c r="K20" i="1"/>
  <c r="J20" i="1"/>
  <c r="E20" i="1"/>
  <c r="C20" i="1" s="1"/>
  <c r="D20" i="1"/>
  <c r="B20" i="1"/>
  <c r="CD19" i="1"/>
  <c r="K19" i="1"/>
  <c r="J19" i="1"/>
  <c r="E19" i="1"/>
  <c r="D19" i="1"/>
  <c r="C19" i="1"/>
  <c r="B19" i="1"/>
  <c r="CD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E17" i="1"/>
  <c r="C17" i="1" s="1"/>
  <c r="D17" i="1"/>
  <c r="B17" i="1" s="1"/>
  <c r="CC16" i="1"/>
  <c r="CD16" i="1" s="1"/>
  <c r="K16" i="1"/>
  <c r="J16" i="1"/>
  <c r="E16" i="1"/>
  <c r="C16" i="1" s="1"/>
  <c r="D16" i="1"/>
  <c r="B16" i="1"/>
  <c r="K15" i="1"/>
  <c r="J15" i="1"/>
  <c r="E15" i="1"/>
  <c r="D15" i="1"/>
  <c r="C15" i="1"/>
  <c r="B15" i="1"/>
  <c r="CD14" i="1"/>
  <c r="K14" i="1"/>
  <c r="J14" i="1"/>
  <c r="E14" i="1"/>
  <c r="D14" i="1"/>
  <c r="B14" i="1" s="1"/>
  <c r="C14" i="1"/>
  <c r="CD13" i="1"/>
  <c r="CC11" i="1"/>
  <c r="CD11" i="1" s="1"/>
  <c r="CC9" i="1"/>
  <c r="CD9" i="1" s="1"/>
  <c r="BY7" i="1"/>
  <c r="CI7" i="2" l="1"/>
  <c r="CJ7" i="2" s="1"/>
  <c r="CJ9" i="2"/>
  <c r="CD7" i="1"/>
  <c r="CD48" i="1"/>
  <c r="C58" i="1"/>
  <c r="C46" i="1" s="1"/>
  <c r="D73" i="1"/>
  <c r="CD21" i="1"/>
</calcChain>
</file>

<file path=xl/sharedStrings.xml><?xml version="1.0" encoding="utf-8"?>
<sst xmlns="http://schemas.openxmlformats.org/spreadsheetml/2006/main" count="433" uniqueCount="69">
  <si>
    <r>
      <t xml:space="preserve">Cədvəl 2.7. Kredit təşkilatlarının müddətlər üzrə kredit qoyuluşları </t>
    </r>
    <r>
      <rPr>
        <b/>
        <i/>
        <sz val="12"/>
        <color rgb="FF366092"/>
        <rFont val="Times New Roman"/>
        <family val="1"/>
      </rPr>
      <t>(dövrün sonuna)</t>
    </r>
  </si>
  <si>
    <r>
      <t xml:space="preserve">Table 2.7. Loans of credit institutions by maturity </t>
    </r>
    <r>
      <rPr>
        <i/>
        <sz val="12"/>
        <color rgb="FF366092"/>
        <rFont val="Times New Roman"/>
        <family val="1"/>
      </rPr>
      <t>(end of period)</t>
    </r>
  </si>
  <si>
    <t>mln. manat</t>
  </si>
  <si>
    <t>Tarix</t>
  </si>
  <si>
    <t xml:space="preserve">Cəmi </t>
  </si>
  <si>
    <t>o cümlədən:</t>
  </si>
  <si>
    <t>Milli valyutada kreditlər</t>
  </si>
  <si>
    <t>Xarici valyutada kreditlər</t>
  </si>
  <si>
    <t>RIV,2017     QIV,2017</t>
  </si>
  <si>
    <t>2017 ILLIK</t>
  </si>
  <si>
    <t>Cəmi kreditlər</t>
  </si>
  <si>
    <t>Qısamüddətli</t>
  </si>
  <si>
    <t>Uzunmüddətli</t>
  </si>
  <si>
    <t>vaxtı keçmiş</t>
  </si>
  <si>
    <t>Date</t>
  </si>
  <si>
    <t>Total Loans</t>
  </si>
  <si>
    <t>of which:</t>
  </si>
  <si>
    <t>Total loans in national currency</t>
  </si>
  <si>
    <t>Total loans in foreign currency</t>
  </si>
  <si>
    <t>Short-term loans</t>
  </si>
  <si>
    <t>Long-term loans</t>
  </si>
  <si>
    <t>Total loans</t>
  </si>
  <si>
    <t>overdue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</si>
  <si>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</si>
  <si>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</si>
  <si>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</si>
  <si>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</si>
  <si>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</si>
  <si>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</si>
  <si>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</si>
  <si>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</si>
  <si>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</si>
  <si>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</si>
  <si>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</si>
  <si>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</si>
  <si>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2009</t>
  </si>
  <si>
    <t>2010</t>
  </si>
  <si>
    <t>2011</t>
  </si>
  <si>
    <t>2012</t>
  </si>
  <si>
    <t>2013</t>
  </si>
  <si>
    <t>2014</t>
  </si>
  <si>
    <t>2015</t>
  </si>
  <si>
    <t>19113.5*</t>
  </si>
  <si>
    <t>18566.4*</t>
  </si>
  <si>
    <t>2016</t>
  </si>
  <si>
    <t>2017</t>
  </si>
  <si>
    <t>2018</t>
  </si>
  <si>
    <t>2019</t>
  </si>
  <si>
    <t>2020</t>
  </si>
  <si>
    <t>15146.8*</t>
  </si>
  <si>
    <t>14765.7*</t>
  </si>
  <si>
    <t>2022</t>
  </si>
  <si>
    <t>2023</t>
  </si>
  <si>
    <t>2024</t>
  </si>
  <si>
    <t>*Kredit qoyuluşlarında azalma lisenziyası ləğv edilmiş banklarla əlaqədardır.</t>
  </si>
  <si>
    <r>
      <t>Qeyd: Göstəricilər Beynəlxalq Valyuta Fondunun "Pul və Maliyyə Statistikası" metodologiyasına əsasən hesablanır /</t>
    </r>
    <r>
      <rPr>
        <i/>
        <sz val="9"/>
        <color theme="8" tint="-0.249977111117893"/>
        <rFont val="Times New Roman"/>
        <family val="1"/>
      </rPr>
      <t xml:space="preserve"> Note: According to IMF's "Monetary and Financial Statistics"</t>
    </r>
  </si>
  <si>
    <r>
      <t xml:space="preserve">Mənbə: Azərbaycan Respublikasının Mərkəzi Bankı / </t>
    </r>
    <r>
      <rPr>
        <i/>
        <sz val="9"/>
        <color theme="8" tint="-0.249977111117893"/>
        <rFont val="Times New Roman"/>
        <family val="1"/>
      </rPr>
      <t>Source: The Central Bank of the Republic of Azerbaijan</t>
    </r>
  </si>
  <si>
    <r>
      <t xml:space="preserve">Cədvəl 2.7.d. Kredit təşkilatlarının müddətlər üzrə kredit qoyuluşları </t>
    </r>
    <r>
      <rPr>
        <b/>
        <i/>
        <sz val="12"/>
        <color rgb="FF366092"/>
        <rFont val="Times New Roman"/>
        <family val="1"/>
      </rPr>
      <t>(dövrün sonuna)</t>
    </r>
  </si>
  <si>
    <r>
      <t xml:space="preserve">Table 2.7.d. Loans of credit institutions by maturity </t>
    </r>
    <r>
      <rPr>
        <i/>
        <sz val="12"/>
        <color rgb="FF366092"/>
        <rFont val="Times New Roman"/>
        <family val="1"/>
      </rPr>
      <t>(end of period)</t>
    </r>
  </si>
  <si>
    <t>Cəmi kredit portfeli</t>
  </si>
  <si>
    <t>o cümlədən:
vaxtı keçmiş</t>
  </si>
  <si>
    <t>Bank</t>
  </si>
  <si>
    <t>Qeyri-bank</t>
  </si>
  <si>
    <t>of which:
overdue</t>
  </si>
  <si>
    <t>Non-bank</t>
  </si>
  <si>
    <t>14742.1*</t>
  </si>
  <si>
    <t>14361.0*</t>
  </si>
  <si>
    <r>
      <t>Qeyd: Göstəricilər Beynəlxalq Valyuta Fondunun "Pul və Maliyyə Statistikası" metodologiyasına əsasən hesablanır /</t>
    </r>
    <r>
      <rPr>
        <i/>
        <sz val="9"/>
        <color rgb="FF31869E"/>
        <rFont val="Times New Roman"/>
        <family val="1"/>
      </rPr>
      <t xml:space="preserve"> Note: According to IMF's "Monetary and Financial Statistics"</t>
    </r>
  </si>
  <si>
    <r>
      <t xml:space="preserve">Mənbə: Azərbaycan Respublikasının Mərkəzi Bankı / </t>
    </r>
    <r>
      <rPr>
        <i/>
        <sz val="9"/>
        <color rgb="FF31869E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</si>
</sst>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%"/>
    <numFmt numFmtId="166" formatCode="0.00000000000"/>
    <numFmt numFmtId="167" formatCode="0.00000000000000"/>
    <numFmt numFmtId="168" formatCode="0.000"/>
    <numFmt numFmtId="169" formatCode="0.0000"/>
    <numFmt numFmtId="170" formatCode="0.00000000"/>
    <numFmt numFmtId="171" formatCode="0.000000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rgb="FF366092"/>
      <name val="Times New Roman"/>
      <family val="1"/>
    </font>
    <font>
      <b/>
      <i/>
      <sz val="12"/>
      <color rgb="FF366092"/>
      <name val="Times New Roman"/>
      <family val="1"/>
    </font>
    <font>
      <sz val="10"/>
      <name val="Times New Roman"/>
      <family val="1"/>
    </font>
    <font>
      <sz val="12"/>
      <color rgb="FF366092"/>
      <name val="Times New Roman"/>
      <family val="1"/>
    </font>
    <font>
      <i/>
      <sz val="12"/>
      <color rgb="FF366092"/>
      <name val="Times New Roman"/>
      <family val="1"/>
    </font>
    <font>
      <sz val="10"/>
      <color rgb="FF366092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b/>
      <i/>
      <sz val="9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  <font>
      <b/>
      <sz val="11"/>
      <name val="Times New Roman"/>
      <family val="1"/>
    </font>
    <font>
      <b/>
      <i/>
      <sz val="9"/>
      <color rgb="FF31869E"/>
      <name val="Times New Roman"/>
      <family val="1"/>
    </font>
    <font>
      <i/>
      <sz val="9"/>
      <color rgb="FF31869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9" fillId="0" borderId="7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3" borderId="1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4" fillId="6" borderId="0" xfId="2" applyFont="1" applyFill="1" applyAlignment="1">
      <alignment vertical="center"/>
    </xf>
    <xf numFmtId="0" fontId="2" fillId="0" borderId="0" xfId="2" applyFont="1" applyAlignment="1">
      <alignment horizontal="center" vertical="top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top"/>
    </xf>
    <xf numFmtId="0" fontId="7" fillId="2" borderId="0" xfId="2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/>
    </xf>
    <xf numFmtId="0" fontId="13" fillId="4" borderId="12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5" borderId="0" xfId="2" applyFont="1" applyFill="1" applyAlignment="1">
      <alignment vertical="center"/>
    </xf>
    <xf numFmtId="0" fontId="9" fillId="4" borderId="13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0" fontId="4" fillId="5" borderId="0" xfId="2" applyFont="1" applyFill="1" applyAlignment="1">
      <alignment vertical="center"/>
    </xf>
    <xf numFmtId="0" fontId="4" fillId="4" borderId="13" xfId="2" applyFont="1" applyFill="1" applyBorder="1" applyAlignment="1">
      <alignment horizontal="center" vertical="center" wrapText="1"/>
    </xf>
    <xf numFmtId="0" fontId="4" fillId="4" borderId="14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49" fontId="9" fillId="0" borderId="8" xfId="2" applyNumberFormat="1" applyFont="1" applyBorder="1" applyAlignment="1">
      <alignment horizontal="center" vertical="center"/>
    </xf>
    <xf numFmtId="164" fontId="9" fillId="0" borderId="8" xfId="2" applyNumberFormat="1" applyFont="1" applyBorder="1" applyAlignment="1">
      <alignment horizontal="center" vertical="center"/>
    </xf>
    <xf numFmtId="164" fontId="9" fillId="6" borderId="8" xfId="2" applyNumberFormat="1" applyFont="1" applyFill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8" fontId="4" fillId="0" borderId="0" xfId="2" applyNumberFormat="1" applyFont="1" applyAlignment="1">
      <alignment vertical="center"/>
    </xf>
    <xf numFmtId="169" fontId="4" fillId="0" borderId="0" xfId="2" applyNumberFormat="1" applyFont="1" applyAlignment="1">
      <alignment vertical="center"/>
    </xf>
    <xf numFmtId="0" fontId="9" fillId="0" borderId="8" xfId="2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164" fontId="9" fillId="0" borderId="9" xfId="2" applyNumberFormat="1" applyFont="1" applyBorder="1" applyAlignment="1">
      <alignment horizontal="center" vertical="center"/>
    </xf>
    <xf numFmtId="164" fontId="9" fillId="6" borderId="9" xfId="2" applyNumberFormat="1" applyFont="1" applyFill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0" fontId="14" fillId="0" borderId="4" xfId="2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4" fillId="6" borderId="0" xfId="2" applyFont="1" applyFill="1" applyAlignment="1">
      <alignment horizontal="left" vertical="center"/>
    </xf>
    <xf numFmtId="0" fontId="14" fillId="0" borderId="0" xfId="2" applyFont="1" applyAlignment="1">
      <alignment horizontal="left" vertical="center"/>
    </xf>
    <xf numFmtId="164" fontId="4" fillId="0" borderId="0" xfId="2" applyNumberFormat="1" applyFont="1" applyAlignment="1">
      <alignment vertical="center"/>
    </xf>
    <xf numFmtId="170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171" fontId="4" fillId="0" borderId="0" xfId="2" applyNumberFormat="1" applyFont="1" applyAlignment="1">
      <alignment vertical="center"/>
    </xf>
  </cellXfs>
  <cellStyles count="3">
    <cellStyle name="Normal" xfId="0" builtinId="0"/>
    <cellStyle name="Normal 2 3" xfId="2" xr:uid="{659037D8-11E4-4533-BA2D-C2F5C6D8C54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4728-BC31-45EA-BF2D-504A9A2D834C}">
  <sheetPr codeName="Sheet15">
    <tabColor rgb="FF92D050"/>
  </sheetPr>
  <dimension ref="A2:CD315"/>
  <sheetViews>
    <sheetView showGridLines="0" tabSelected="1" view="pageBreakPreview" zoomScale="115" zoomScaleSheetLayoutView="115" workbookViewId="0">
      <pane ySplit="13" topLeftCell="A264" activePane="bottomLeft" state="frozen"/>
      <selection activeCell="Q251" sqref="Q251"/>
      <selection pane="bottomLeft" activeCell="I279" sqref="I279"/>
    </sheetView>
  </sheetViews>
  <sheetFormatPr defaultColWidth="8.88671875" defaultRowHeight="12" customHeight="1" x14ac:dyDescent="0.25"/>
  <cols>
    <col min="1" max="1" width="8" style="1" customWidth="1"/>
    <col min="2" max="2" width="12.6640625" style="1" customWidth="1"/>
    <col min="3" max="3" width="13.109375" style="1" customWidth="1"/>
    <col min="4" max="4" width="13" style="1" bestFit="1" customWidth="1"/>
    <col min="5" max="5" width="13.109375" style="1" customWidth="1"/>
    <col min="6" max="6" width="15.6640625" style="1" customWidth="1"/>
    <col min="7" max="7" width="13.109375" style="1" customWidth="1"/>
    <col min="8" max="8" width="15.33203125" style="1" customWidth="1"/>
    <col min="9" max="9" width="13.109375" style="1" customWidth="1"/>
    <col min="10" max="10" width="9.44140625" style="1" customWidth="1"/>
    <col min="11" max="11" width="13.109375" style="1" customWidth="1"/>
    <col min="12" max="12" width="12.88671875" style="1" customWidth="1"/>
    <col min="13" max="13" width="13.109375" style="1" customWidth="1"/>
    <col min="14" max="14" width="13" style="1" customWidth="1"/>
    <col min="15" max="15" width="13.109375" style="1" customWidth="1"/>
    <col min="16" max="79" width="8.88671875" style="1" customWidth="1"/>
    <col min="80" max="80" width="8.88671875" style="1" hidden="1" customWidth="1"/>
    <col min="81" max="252" width="8.88671875" style="1" customWidth="1"/>
    <col min="253" max="253" width="7.6640625" style="1" customWidth="1"/>
    <col min="254" max="254" width="12.6640625" style="1" customWidth="1"/>
    <col min="255" max="255" width="11" style="1" customWidth="1"/>
    <col min="256" max="16384" width="8.88671875" style="1"/>
  </cols>
  <sheetData>
    <row r="2" spans="1:82" ht="19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82" ht="22.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8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82" ht="12.75" customHeight="1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82" s="3" customFormat="1" ht="13.2" x14ac:dyDescent="0.25">
      <c r="A6" s="39" t="s">
        <v>3</v>
      </c>
      <c r="B6" s="39" t="s">
        <v>4</v>
      </c>
      <c r="C6" s="39" t="s">
        <v>5</v>
      </c>
      <c r="D6" s="44" t="s">
        <v>6</v>
      </c>
      <c r="E6" s="44"/>
      <c r="F6" s="44"/>
      <c r="G6" s="44"/>
      <c r="H6" s="44"/>
      <c r="I6" s="44"/>
      <c r="J6" s="44" t="s">
        <v>7</v>
      </c>
      <c r="K6" s="44"/>
      <c r="L6" s="44"/>
      <c r="M6" s="44"/>
      <c r="N6" s="44"/>
      <c r="O6" s="44"/>
      <c r="CC6" s="3" t="s">
        <v>8</v>
      </c>
      <c r="CD6" s="4" t="s">
        <v>9</v>
      </c>
    </row>
    <row r="7" spans="1:82" s="3" customFormat="1" ht="13.2" x14ac:dyDescent="0.25">
      <c r="A7" s="39"/>
      <c r="B7" s="39"/>
      <c r="C7" s="39"/>
      <c r="D7" s="39" t="s">
        <v>10</v>
      </c>
      <c r="E7" s="5" t="s">
        <v>5</v>
      </c>
      <c r="F7" s="39" t="s">
        <v>11</v>
      </c>
      <c r="G7" s="5" t="s">
        <v>5</v>
      </c>
      <c r="H7" s="39" t="s">
        <v>12</v>
      </c>
      <c r="I7" s="5" t="s">
        <v>5</v>
      </c>
      <c r="J7" s="39" t="s">
        <v>10</v>
      </c>
      <c r="K7" s="5" t="s">
        <v>5</v>
      </c>
      <c r="L7" s="39" t="s">
        <v>11</v>
      </c>
      <c r="M7" s="5" t="s">
        <v>5</v>
      </c>
      <c r="N7" s="39" t="s">
        <v>12</v>
      </c>
      <c r="O7" s="5" t="s">
        <v>5</v>
      </c>
      <c r="BY7" s="3">
        <f>BY9+BY21+BY31+BY39</f>
        <v>0</v>
      </c>
      <c r="CC7" s="3">
        <f>CC9+CC21+CC31+CC39</f>
        <v>622</v>
      </c>
      <c r="CD7" s="4">
        <f>BY7+BZ7+CA7+CC7</f>
        <v>622</v>
      </c>
    </row>
    <row r="8" spans="1:82" s="3" customFormat="1" ht="13.2" x14ac:dyDescent="0.25">
      <c r="A8" s="39"/>
      <c r="B8" s="39"/>
      <c r="C8" s="39" t="s">
        <v>13</v>
      </c>
      <c r="D8" s="39"/>
      <c r="E8" s="39" t="s">
        <v>13</v>
      </c>
      <c r="F8" s="39"/>
      <c r="G8" s="39" t="s">
        <v>13</v>
      </c>
      <c r="H8" s="39"/>
      <c r="I8" s="39" t="s">
        <v>13</v>
      </c>
      <c r="J8" s="39"/>
      <c r="K8" s="39" t="s">
        <v>13</v>
      </c>
      <c r="L8" s="39"/>
      <c r="M8" s="39" t="s">
        <v>13</v>
      </c>
      <c r="N8" s="39"/>
      <c r="O8" s="39" t="s">
        <v>13</v>
      </c>
      <c r="CD8" s="4"/>
    </row>
    <row r="9" spans="1:82" s="3" customFormat="1" ht="13.2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CC9" s="3">
        <f>CC11+CC16</f>
        <v>1713</v>
      </c>
      <c r="CD9" s="4">
        <f>BY9+BZ9+CA9+CC9</f>
        <v>1713</v>
      </c>
    </row>
    <row r="10" spans="1:82" ht="13.2" x14ac:dyDescent="0.25">
      <c r="A10" s="38" t="s">
        <v>14</v>
      </c>
      <c r="B10" s="38" t="s">
        <v>15</v>
      </c>
      <c r="C10" s="38" t="s">
        <v>16</v>
      </c>
      <c r="D10" s="34" t="s">
        <v>17</v>
      </c>
      <c r="E10" s="40"/>
      <c r="F10" s="40"/>
      <c r="G10" s="40"/>
      <c r="H10" s="40"/>
      <c r="I10" s="40"/>
      <c r="J10" s="34" t="s">
        <v>18</v>
      </c>
      <c r="K10" s="40"/>
      <c r="L10" s="40"/>
      <c r="M10" s="40"/>
      <c r="N10" s="40"/>
      <c r="O10" s="40"/>
      <c r="CD10" s="6"/>
    </row>
    <row r="11" spans="1:82" ht="13.2" x14ac:dyDescent="0.25">
      <c r="A11" s="38"/>
      <c r="B11" s="38"/>
      <c r="C11" s="38"/>
      <c r="D11" s="38" t="s">
        <v>15</v>
      </c>
      <c r="E11" s="7" t="s">
        <v>16</v>
      </c>
      <c r="F11" s="38" t="s">
        <v>19</v>
      </c>
      <c r="G11" s="7" t="s">
        <v>16</v>
      </c>
      <c r="H11" s="38" t="s">
        <v>20</v>
      </c>
      <c r="I11" s="7" t="s">
        <v>16</v>
      </c>
      <c r="J11" s="38" t="s">
        <v>21</v>
      </c>
      <c r="K11" s="7" t="s">
        <v>16</v>
      </c>
      <c r="L11" s="38" t="s">
        <v>19</v>
      </c>
      <c r="M11" s="7" t="s">
        <v>16</v>
      </c>
      <c r="N11" s="38" t="s">
        <v>20</v>
      </c>
      <c r="O11" s="7" t="s">
        <v>16</v>
      </c>
      <c r="CC11" s="1">
        <f>CC13+CC14</f>
        <v>4361</v>
      </c>
      <c r="CD11" s="6">
        <f>BY11+BZ11+CA11+CC11</f>
        <v>4361</v>
      </c>
    </row>
    <row r="12" spans="1:82" ht="13.2" x14ac:dyDescent="0.25">
      <c r="A12" s="38"/>
      <c r="B12" s="38"/>
      <c r="C12" s="34" t="s">
        <v>22</v>
      </c>
      <c r="D12" s="38"/>
      <c r="E12" s="34" t="s">
        <v>22</v>
      </c>
      <c r="F12" s="38"/>
      <c r="G12" s="34" t="s">
        <v>22</v>
      </c>
      <c r="H12" s="38"/>
      <c r="I12" s="34" t="s">
        <v>22</v>
      </c>
      <c r="J12" s="38"/>
      <c r="K12" s="34" t="s">
        <v>22</v>
      </c>
      <c r="L12" s="38"/>
      <c r="M12" s="34" t="s">
        <v>22</v>
      </c>
      <c r="N12" s="38"/>
      <c r="O12" s="34" t="s">
        <v>22</v>
      </c>
      <c r="CD12" s="6"/>
    </row>
    <row r="13" spans="1:82" ht="13.2" x14ac:dyDescent="0.25">
      <c r="A13" s="38"/>
      <c r="B13" s="38"/>
      <c r="C13" s="34"/>
      <c r="D13" s="38"/>
      <c r="E13" s="34"/>
      <c r="F13" s="38"/>
      <c r="G13" s="34"/>
      <c r="H13" s="38"/>
      <c r="I13" s="34"/>
      <c r="J13" s="38"/>
      <c r="K13" s="34"/>
      <c r="L13" s="38"/>
      <c r="M13" s="34"/>
      <c r="N13" s="38"/>
      <c r="O13" s="34"/>
      <c r="CC13" s="1">
        <v>3917</v>
      </c>
      <c r="CD13" s="6">
        <f>BY13+BZ13+CA13+CC13</f>
        <v>3917</v>
      </c>
    </row>
    <row r="14" spans="1:82" ht="13.2" hidden="1" x14ac:dyDescent="0.25">
      <c r="A14" s="8">
        <v>2001</v>
      </c>
      <c r="B14" s="9">
        <f t="shared" ref="B14:C17" si="0">D14+J14</f>
        <v>486.17399999999998</v>
      </c>
      <c r="C14" s="9">
        <f t="shared" si="0"/>
        <v>134.447</v>
      </c>
      <c r="D14" s="9">
        <f t="shared" ref="D14:E17" si="1">F14+H14</f>
        <v>176.78200000000001</v>
      </c>
      <c r="E14" s="9">
        <f t="shared" si="1"/>
        <v>95.16</v>
      </c>
      <c r="F14" s="9">
        <v>167.185</v>
      </c>
      <c r="G14" s="9">
        <v>93.468999999999994</v>
      </c>
      <c r="H14" s="9">
        <v>9.5969999999999995</v>
      </c>
      <c r="I14" s="9">
        <v>1.6910000000000001</v>
      </c>
      <c r="J14" s="9">
        <f t="shared" ref="J14:K17" si="2">L14+N14</f>
        <v>309.392</v>
      </c>
      <c r="K14" s="9">
        <f t="shared" si="2"/>
        <v>39.286999999999999</v>
      </c>
      <c r="L14" s="9">
        <v>186.7</v>
      </c>
      <c r="M14" s="9">
        <v>23.916</v>
      </c>
      <c r="N14" s="9">
        <v>122.69199999999999</v>
      </c>
      <c r="O14" s="10">
        <v>15.371</v>
      </c>
      <c r="CC14" s="1">
        <v>444</v>
      </c>
      <c r="CD14" s="6">
        <f t="shared" ref="CD14:CD55" si="3">BY14+BZ14+CA14+CC14</f>
        <v>444</v>
      </c>
    </row>
    <row r="15" spans="1:82" ht="13.2" hidden="1" x14ac:dyDescent="0.25">
      <c r="A15" s="11">
        <v>2002</v>
      </c>
      <c r="B15" s="12">
        <f t="shared" si="0"/>
        <v>520.21400000000006</v>
      </c>
      <c r="C15" s="12">
        <f t="shared" si="0"/>
        <v>111.624</v>
      </c>
      <c r="D15" s="12">
        <f>F15+H15</f>
        <v>173.37800000000001</v>
      </c>
      <c r="E15" s="12">
        <f t="shared" si="1"/>
        <v>66.643000000000001</v>
      </c>
      <c r="F15" s="12">
        <v>153.95500000000001</v>
      </c>
      <c r="G15" s="12">
        <v>64.498000000000005</v>
      </c>
      <c r="H15" s="12">
        <v>19.422999999999998</v>
      </c>
      <c r="I15" s="12">
        <v>2.145</v>
      </c>
      <c r="J15" s="12">
        <f t="shared" si="2"/>
        <v>346.83600000000001</v>
      </c>
      <c r="K15" s="12">
        <f t="shared" si="2"/>
        <v>44.980999999999995</v>
      </c>
      <c r="L15" s="12">
        <v>220.827</v>
      </c>
      <c r="M15" s="12">
        <v>32.131999999999998</v>
      </c>
      <c r="N15" s="12">
        <v>126.009</v>
      </c>
      <c r="O15" s="13">
        <v>12.849</v>
      </c>
      <c r="CD15" s="6"/>
    </row>
    <row r="16" spans="1:82" ht="13.2" hidden="1" x14ac:dyDescent="0.25">
      <c r="A16" s="11">
        <v>2003</v>
      </c>
      <c r="B16" s="12">
        <f t="shared" si="0"/>
        <v>670.298</v>
      </c>
      <c r="C16" s="12">
        <f t="shared" si="0"/>
        <v>124.44500000000001</v>
      </c>
      <c r="D16" s="12">
        <f t="shared" si="1"/>
        <v>227.191</v>
      </c>
      <c r="E16" s="12">
        <f t="shared" si="1"/>
        <v>73.510000000000005</v>
      </c>
      <c r="F16" s="12">
        <v>187.637</v>
      </c>
      <c r="G16" s="12">
        <v>70.994</v>
      </c>
      <c r="H16" s="12">
        <v>39.554000000000002</v>
      </c>
      <c r="I16" s="12">
        <v>2.516</v>
      </c>
      <c r="J16" s="12">
        <f t="shared" si="2"/>
        <v>443.10699999999997</v>
      </c>
      <c r="K16" s="12">
        <f t="shared" si="2"/>
        <v>50.935000000000002</v>
      </c>
      <c r="L16" s="12">
        <v>299.43599999999998</v>
      </c>
      <c r="M16" s="12">
        <v>37</v>
      </c>
      <c r="N16" s="12">
        <v>143.67099999999999</v>
      </c>
      <c r="O16" s="13">
        <v>13.935</v>
      </c>
      <c r="CC16" s="1">
        <f>CC18+CC19</f>
        <v>-2648</v>
      </c>
      <c r="CD16" s="6">
        <f t="shared" si="3"/>
        <v>-2648</v>
      </c>
    </row>
    <row r="17" spans="1:82" ht="13.2" hidden="1" x14ac:dyDescent="0.25">
      <c r="A17" s="11">
        <v>2004</v>
      </c>
      <c r="B17" s="12">
        <f t="shared" si="0"/>
        <v>989.56</v>
      </c>
      <c r="C17" s="12">
        <f t="shared" si="0"/>
        <v>109.036</v>
      </c>
      <c r="D17" s="12">
        <f t="shared" si="1"/>
        <v>357.45400000000001</v>
      </c>
      <c r="E17" s="12">
        <f t="shared" si="1"/>
        <v>63.63</v>
      </c>
      <c r="F17" s="12">
        <v>285.76600000000002</v>
      </c>
      <c r="G17" s="12">
        <v>61.625</v>
      </c>
      <c r="H17" s="12">
        <v>71.688000000000002</v>
      </c>
      <c r="I17" s="12">
        <v>2.0049999999999999</v>
      </c>
      <c r="J17" s="12">
        <f t="shared" si="2"/>
        <v>632.10599999999999</v>
      </c>
      <c r="K17" s="12">
        <f t="shared" si="2"/>
        <v>45.405999999999999</v>
      </c>
      <c r="L17" s="12">
        <v>415.11099999999999</v>
      </c>
      <c r="M17" s="12">
        <v>32.396000000000001</v>
      </c>
      <c r="N17" s="12">
        <v>216.995</v>
      </c>
      <c r="O17" s="13">
        <v>13.01</v>
      </c>
      <c r="CD17" s="6"/>
    </row>
    <row r="18" spans="1:82" ht="13.2" x14ac:dyDescent="0.25">
      <c r="A18" s="8">
        <v>2005</v>
      </c>
      <c r="B18" s="14">
        <f>+B30</f>
        <v>1440.9570000000001</v>
      </c>
      <c r="C18" s="14">
        <f t="shared" ref="C18:O18" si="4">+C30</f>
        <v>68.198000000000008</v>
      </c>
      <c r="D18" s="14">
        <f t="shared" si="4"/>
        <v>542.91200000000003</v>
      </c>
      <c r="E18" s="14">
        <f t="shared" si="4"/>
        <v>20.576999999999998</v>
      </c>
      <c r="F18" s="14">
        <f t="shared" si="4"/>
        <v>353.13400000000001</v>
      </c>
      <c r="G18" s="14">
        <f t="shared" si="4"/>
        <v>15.805</v>
      </c>
      <c r="H18" s="14">
        <f t="shared" si="4"/>
        <v>189.77799999999999</v>
      </c>
      <c r="I18" s="14">
        <f t="shared" si="4"/>
        <v>4.7720000000000002</v>
      </c>
      <c r="J18" s="14">
        <f t="shared" si="4"/>
        <v>898.04500000000007</v>
      </c>
      <c r="K18" s="14">
        <f t="shared" si="4"/>
        <v>47.621000000000002</v>
      </c>
      <c r="L18" s="14">
        <f t="shared" si="4"/>
        <v>560.11500000000001</v>
      </c>
      <c r="M18" s="14">
        <f t="shared" si="4"/>
        <v>32.804000000000002</v>
      </c>
      <c r="N18" s="14">
        <f t="shared" si="4"/>
        <v>337.93</v>
      </c>
      <c r="O18" s="15">
        <f t="shared" si="4"/>
        <v>14.817</v>
      </c>
      <c r="CC18" s="1">
        <v>-367</v>
      </c>
      <c r="CD18" s="6">
        <f t="shared" si="3"/>
        <v>-367</v>
      </c>
    </row>
    <row r="19" spans="1:82" ht="13.2" hidden="1" x14ac:dyDescent="0.25">
      <c r="A19" s="16" t="s">
        <v>23</v>
      </c>
      <c r="B19" s="17">
        <f t="shared" ref="B19:C30" si="5">D19+J19</f>
        <v>970.375</v>
      </c>
      <c r="C19" s="17">
        <f t="shared" si="5"/>
        <v>106.82000000000001</v>
      </c>
      <c r="D19" s="17">
        <f t="shared" ref="D19:E30" si="6">F19+H19</f>
        <v>347.31099999999998</v>
      </c>
      <c r="E19" s="17">
        <f t="shared" si="6"/>
        <v>62.763000000000005</v>
      </c>
      <c r="F19" s="17">
        <v>276.77</v>
      </c>
      <c r="G19" s="17">
        <v>60.761000000000003</v>
      </c>
      <c r="H19" s="17">
        <v>70.540999999999997</v>
      </c>
      <c r="I19" s="17">
        <v>2.0019999999999998</v>
      </c>
      <c r="J19" s="17">
        <f t="shared" ref="J19:K30" si="7">L19+N19</f>
        <v>623.06399999999996</v>
      </c>
      <c r="K19" s="17">
        <f t="shared" si="7"/>
        <v>44.057000000000002</v>
      </c>
      <c r="L19" s="17">
        <v>399.27199999999999</v>
      </c>
      <c r="M19" s="17">
        <v>31.024999999999999</v>
      </c>
      <c r="N19" s="17">
        <v>223.792</v>
      </c>
      <c r="O19" s="18">
        <v>13.032</v>
      </c>
      <c r="CC19" s="1">
        <v>-2281</v>
      </c>
      <c r="CD19" s="6">
        <f t="shared" si="3"/>
        <v>-2281</v>
      </c>
    </row>
    <row r="20" spans="1:82" ht="13.2" hidden="1" x14ac:dyDescent="0.25">
      <c r="A20" s="16" t="s">
        <v>24</v>
      </c>
      <c r="B20" s="17">
        <f t="shared" si="5"/>
        <v>1018.03</v>
      </c>
      <c r="C20" s="17">
        <f t="shared" si="5"/>
        <v>106.595</v>
      </c>
      <c r="D20" s="17">
        <f t="shared" si="6"/>
        <v>368.05899999999997</v>
      </c>
      <c r="E20" s="17">
        <f t="shared" si="6"/>
        <v>62.99</v>
      </c>
      <c r="F20" s="17">
        <v>297.88799999999998</v>
      </c>
      <c r="G20" s="17">
        <v>60.969000000000001</v>
      </c>
      <c r="H20" s="17">
        <v>70.171000000000006</v>
      </c>
      <c r="I20" s="17">
        <v>2.0209999999999999</v>
      </c>
      <c r="J20" s="17">
        <f t="shared" si="7"/>
        <v>649.971</v>
      </c>
      <c r="K20" s="17">
        <f t="shared" si="7"/>
        <v>43.605000000000004</v>
      </c>
      <c r="L20" s="17">
        <v>414.69099999999997</v>
      </c>
      <c r="M20" s="17">
        <v>30.632000000000001</v>
      </c>
      <c r="N20" s="17">
        <v>235.28</v>
      </c>
      <c r="O20" s="18">
        <v>12.973000000000001</v>
      </c>
      <c r="CD20" s="6"/>
    </row>
    <row r="21" spans="1:82" ht="13.2" hidden="1" x14ac:dyDescent="0.25">
      <c r="A21" s="16" t="s">
        <v>25</v>
      </c>
      <c r="B21" s="17">
        <f t="shared" si="5"/>
        <v>1073.4949999999999</v>
      </c>
      <c r="C21" s="17">
        <f t="shared" si="5"/>
        <v>104.194</v>
      </c>
      <c r="D21" s="17">
        <f t="shared" si="6"/>
        <v>412.54300000000001</v>
      </c>
      <c r="E21" s="17">
        <f t="shared" si="6"/>
        <v>62.828000000000003</v>
      </c>
      <c r="F21" s="17">
        <v>311.22500000000002</v>
      </c>
      <c r="G21" s="17">
        <v>60.639000000000003</v>
      </c>
      <c r="H21" s="17">
        <v>101.318</v>
      </c>
      <c r="I21" s="17">
        <v>2.1890000000000001</v>
      </c>
      <c r="J21" s="17">
        <f t="shared" si="7"/>
        <v>660.952</v>
      </c>
      <c r="K21" s="17">
        <f t="shared" si="7"/>
        <v>41.366</v>
      </c>
      <c r="L21" s="17">
        <v>415.15199999999999</v>
      </c>
      <c r="M21" s="17">
        <v>28.405999999999999</v>
      </c>
      <c r="N21" s="17">
        <v>245.8</v>
      </c>
      <c r="O21" s="18">
        <v>12.96</v>
      </c>
      <c r="CC21" s="1">
        <f>CC23+CC24</f>
        <v>-797</v>
      </c>
      <c r="CD21" s="6">
        <f t="shared" si="3"/>
        <v>-797</v>
      </c>
    </row>
    <row r="22" spans="1:82" ht="13.2" hidden="1" x14ac:dyDescent="0.25">
      <c r="A22" s="16" t="s">
        <v>26</v>
      </c>
      <c r="B22" s="17">
        <f t="shared" si="5"/>
        <v>1098.393</v>
      </c>
      <c r="C22" s="17">
        <f t="shared" si="5"/>
        <v>105.131</v>
      </c>
      <c r="D22" s="17">
        <f t="shared" si="6"/>
        <v>428.851</v>
      </c>
      <c r="E22" s="17">
        <f t="shared" si="6"/>
        <v>62.686999999999998</v>
      </c>
      <c r="F22" s="17">
        <v>314.32299999999998</v>
      </c>
      <c r="G22" s="17">
        <v>60.753</v>
      </c>
      <c r="H22" s="17">
        <v>114.52800000000001</v>
      </c>
      <c r="I22" s="17">
        <v>1.9339999999999999</v>
      </c>
      <c r="J22" s="17">
        <f t="shared" si="7"/>
        <v>669.54199999999992</v>
      </c>
      <c r="K22" s="17">
        <f t="shared" si="7"/>
        <v>42.444000000000003</v>
      </c>
      <c r="L22" s="17">
        <v>417.23899999999998</v>
      </c>
      <c r="M22" s="17">
        <v>29.693000000000001</v>
      </c>
      <c r="N22" s="17">
        <v>252.303</v>
      </c>
      <c r="O22" s="18">
        <v>12.750999999999999</v>
      </c>
      <c r="CD22" s="6"/>
    </row>
    <row r="23" spans="1:82" ht="13.2" hidden="1" x14ac:dyDescent="0.25">
      <c r="A23" s="16" t="s">
        <v>27</v>
      </c>
      <c r="B23" s="17">
        <f t="shared" si="5"/>
        <v>1114.7669999999998</v>
      </c>
      <c r="C23" s="17">
        <f t="shared" si="5"/>
        <v>106.94799999999999</v>
      </c>
      <c r="D23" s="17">
        <f t="shared" si="6"/>
        <v>443.774</v>
      </c>
      <c r="E23" s="17">
        <f t="shared" si="6"/>
        <v>63.830999999999996</v>
      </c>
      <c r="F23" s="19">
        <v>316.89800000000002</v>
      </c>
      <c r="G23" s="17">
        <v>61.655999999999999</v>
      </c>
      <c r="H23" s="17">
        <v>126.876</v>
      </c>
      <c r="I23" s="17">
        <v>2.1749999999999998</v>
      </c>
      <c r="J23" s="17">
        <f t="shared" si="7"/>
        <v>670.99299999999994</v>
      </c>
      <c r="K23" s="17">
        <f t="shared" si="7"/>
        <v>43.116999999999997</v>
      </c>
      <c r="L23" s="17">
        <v>415.779</v>
      </c>
      <c r="M23" s="17">
        <v>30.155999999999999</v>
      </c>
      <c r="N23" s="17">
        <v>255.214</v>
      </c>
      <c r="O23" s="18">
        <v>12.961</v>
      </c>
      <c r="CC23" s="1">
        <v>-644</v>
      </c>
      <c r="CD23" s="6">
        <f t="shared" si="3"/>
        <v>-644</v>
      </c>
    </row>
    <row r="24" spans="1:82" ht="13.2" hidden="1" x14ac:dyDescent="0.25">
      <c r="A24" s="16" t="s">
        <v>28</v>
      </c>
      <c r="B24" s="17">
        <f t="shared" si="5"/>
        <v>1079.6320000000001</v>
      </c>
      <c r="C24" s="17">
        <f t="shared" si="5"/>
        <v>59.224999999999994</v>
      </c>
      <c r="D24" s="17">
        <f t="shared" si="6"/>
        <v>417.98500000000001</v>
      </c>
      <c r="E24" s="17">
        <f t="shared" si="6"/>
        <v>14.773</v>
      </c>
      <c r="F24" s="17">
        <v>273.97800000000001</v>
      </c>
      <c r="G24" s="17">
        <v>12.275</v>
      </c>
      <c r="H24" s="17">
        <v>144.00700000000001</v>
      </c>
      <c r="I24" s="17">
        <v>2.4980000000000002</v>
      </c>
      <c r="J24" s="17">
        <f t="shared" si="7"/>
        <v>661.64699999999993</v>
      </c>
      <c r="K24" s="17">
        <f t="shared" si="7"/>
        <v>44.451999999999998</v>
      </c>
      <c r="L24" s="17">
        <v>400.77499999999998</v>
      </c>
      <c r="M24" s="17">
        <v>31.457999999999998</v>
      </c>
      <c r="N24" s="17">
        <v>260.87200000000001</v>
      </c>
      <c r="O24" s="18">
        <v>12.994</v>
      </c>
      <c r="CC24" s="1">
        <v>-153</v>
      </c>
      <c r="CD24" s="6">
        <f t="shared" si="3"/>
        <v>-153</v>
      </c>
    </row>
    <row r="25" spans="1:82" ht="13.2" hidden="1" x14ac:dyDescent="0.25">
      <c r="A25" s="16" t="s">
        <v>29</v>
      </c>
      <c r="B25" s="17">
        <f t="shared" si="5"/>
        <v>1116.5730000000001</v>
      </c>
      <c r="C25" s="17">
        <f t="shared" si="5"/>
        <v>55.78</v>
      </c>
      <c r="D25" s="17">
        <f t="shared" si="6"/>
        <v>426.85200000000003</v>
      </c>
      <c r="E25" s="17">
        <f t="shared" si="6"/>
        <v>11.387</v>
      </c>
      <c r="F25" s="17">
        <v>275.98700000000002</v>
      </c>
      <c r="G25" s="17">
        <v>9.8789999999999996</v>
      </c>
      <c r="H25" s="17">
        <v>150.86500000000001</v>
      </c>
      <c r="I25" s="17">
        <v>1.508</v>
      </c>
      <c r="J25" s="17">
        <f t="shared" si="7"/>
        <v>689.721</v>
      </c>
      <c r="K25" s="17">
        <f t="shared" si="7"/>
        <v>44.393000000000001</v>
      </c>
      <c r="L25" s="17">
        <v>421.65300000000002</v>
      </c>
      <c r="M25" s="17">
        <v>31.530999999999999</v>
      </c>
      <c r="N25" s="17">
        <v>268.06799999999998</v>
      </c>
      <c r="O25" s="18">
        <v>12.862</v>
      </c>
      <c r="CD25" s="6"/>
    </row>
    <row r="26" spans="1:82" ht="13.2" hidden="1" x14ac:dyDescent="0.25">
      <c r="A26" s="16" t="s">
        <v>30</v>
      </c>
      <c r="B26" s="17">
        <f t="shared" si="5"/>
        <v>1208.8809999999999</v>
      </c>
      <c r="C26" s="17">
        <f t="shared" si="5"/>
        <v>57.463999999999999</v>
      </c>
      <c r="D26" s="17">
        <f t="shared" si="6"/>
        <v>446.84299999999996</v>
      </c>
      <c r="E26" s="17">
        <f t="shared" si="6"/>
        <v>13.077999999999999</v>
      </c>
      <c r="F26" s="17">
        <v>289.25</v>
      </c>
      <c r="G26" s="17">
        <v>11.484</v>
      </c>
      <c r="H26" s="17">
        <v>157.59299999999999</v>
      </c>
      <c r="I26" s="17">
        <v>1.5940000000000001</v>
      </c>
      <c r="J26" s="17">
        <f t="shared" si="7"/>
        <v>762.03800000000001</v>
      </c>
      <c r="K26" s="17">
        <f t="shared" si="7"/>
        <v>44.385999999999996</v>
      </c>
      <c r="L26" s="17">
        <v>488.07499999999999</v>
      </c>
      <c r="M26" s="17">
        <v>31.617999999999999</v>
      </c>
      <c r="N26" s="17">
        <v>273.96300000000002</v>
      </c>
      <c r="O26" s="18">
        <v>12.768000000000001</v>
      </c>
      <c r="CD26" s="6"/>
    </row>
    <row r="27" spans="1:82" ht="13.2" hidden="1" x14ac:dyDescent="0.25">
      <c r="A27" s="16" t="s">
        <v>31</v>
      </c>
      <c r="B27" s="17">
        <f t="shared" si="5"/>
        <v>1245.1379999999999</v>
      </c>
      <c r="C27" s="17">
        <f t="shared" si="5"/>
        <v>63.194000000000003</v>
      </c>
      <c r="D27" s="17">
        <f t="shared" si="6"/>
        <v>486.56099999999998</v>
      </c>
      <c r="E27" s="17">
        <f t="shared" si="6"/>
        <v>14.804</v>
      </c>
      <c r="F27" s="17">
        <v>313.44099999999997</v>
      </c>
      <c r="G27" s="17">
        <v>13.26</v>
      </c>
      <c r="H27" s="17">
        <v>173.12</v>
      </c>
      <c r="I27" s="17">
        <v>1.544</v>
      </c>
      <c r="J27" s="17">
        <f t="shared" si="7"/>
        <v>758.577</v>
      </c>
      <c r="K27" s="17">
        <f t="shared" si="7"/>
        <v>48.39</v>
      </c>
      <c r="L27" s="17">
        <v>466.05399999999997</v>
      </c>
      <c r="M27" s="17">
        <v>33.673999999999999</v>
      </c>
      <c r="N27" s="17">
        <v>292.52300000000002</v>
      </c>
      <c r="O27" s="18">
        <v>14.715999999999999</v>
      </c>
      <c r="CD27" s="6"/>
    </row>
    <row r="28" spans="1:82" ht="13.2" hidden="1" x14ac:dyDescent="0.25">
      <c r="A28" s="16" t="s">
        <v>32</v>
      </c>
      <c r="B28" s="17">
        <f t="shared" si="5"/>
        <v>1311.596</v>
      </c>
      <c r="C28" s="17">
        <f t="shared" si="5"/>
        <v>67.349999999999994</v>
      </c>
      <c r="D28" s="17">
        <f t="shared" si="6"/>
        <v>516.98299999999995</v>
      </c>
      <c r="E28" s="17">
        <f t="shared" si="6"/>
        <v>18.119</v>
      </c>
      <c r="F28" s="17">
        <v>334.24</v>
      </c>
      <c r="G28" s="17">
        <v>13.493</v>
      </c>
      <c r="H28" s="17">
        <v>182.74299999999999</v>
      </c>
      <c r="I28" s="17">
        <v>4.6260000000000003</v>
      </c>
      <c r="J28" s="17">
        <f t="shared" si="7"/>
        <v>794.61300000000006</v>
      </c>
      <c r="K28" s="17">
        <f t="shared" si="7"/>
        <v>49.230999999999995</v>
      </c>
      <c r="L28" s="17">
        <v>491.43799999999999</v>
      </c>
      <c r="M28" s="17">
        <v>34.406999999999996</v>
      </c>
      <c r="N28" s="17">
        <v>303.17500000000001</v>
      </c>
      <c r="O28" s="18">
        <v>14.824</v>
      </c>
      <c r="CC28" s="1">
        <v>-31</v>
      </c>
      <c r="CD28" s="6">
        <f t="shared" si="3"/>
        <v>-31</v>
      </c>
    </row>
    <row r="29" spans="1:82" ht="13.2" hidden="1" x14ac:dyDescent="0.25">
      <c r="A29" s="16" t="s">
        <v>33</v>
      </c>
      <c r="B29" s="17">
        <f t="shared" si="5"/>
        <v>1358.5160000000001</v>
      </c>
      <c r="C29" s="17">
        <f t="shared" si="5"/>
        <v>68.878</v>
      </c>
      <c r="D29" s="17">
        <f t="shared" si="6"/>
        <v>530.76</v>
      </c>
      <c r="E29" s="17">
        <f t="shared" si="6"/>
        <v>19.605</v>
      </c>
      <c r="F29" s="17">
        <v>346.32900000000001</v>
      </c>
      <c r="G29" s="17">
        <v>14.916</v>
      </c>
      <c r="H29" s="17">
        <v>184.43100000000001</v>
      </c>
      <c r="I29" s="17">
        <v>4.6890000000000001</v>
      </c>
      <c r="J29" s="17">
        <f t="shared" si="7"/>
        <v>827.75600000000009</v>
      </c>
      <c r="K29" s="17">
        <f t="shared" si="7"/>
        <v>49.272999999999996</v>
      </c>
      <c r="L29" s="17">
        <v>520.23900000000003</v>
      </c>
      <c r="M29" s="17">
        <v>34.354999999999997</v>
      </c>
      <c r="N29" s="17">
        <v>307.517</v>
      </c>
      <c r="O29" s="18">
        <v>14.917999999999999</v>
      </c>
      <c r="CC29" s="1">
        <v>-440</v>
      </c>
      <c r="CD29" s="6">
        <f t="shared" si="3"/>
        <v>-440</v>
      </c>
    </row>
    <row r="30" spans="1:82" ht="13.2" hidden="1" x14ac:dyDescent="0.25">
      <c r="A30" s="16" t="s">
        <v>34</v>
      </c>
      <c r="B30" s="17">
        <f t="shared" si="5"/>
        <v>1440.9570000000001</v>
      </c>
      <c r="C30" s="17">
        <f t="shared" si="5"/>
        <v>68.198000000000008</v>
      </c>
      <c r="D30" s="17">
        <f t="shared" si="6"/>
        <v>542.91200000000003</v>
      </c>
      <c r="E30" s="17">
        <f t="shared" si="6"/>
        <v>20.576999999999998</v>
      </c>
      <c r="F30" s="17">
        <v>353.13400000000001</v>
      </c>
      <c r="G30" s="17">
        <v>15.805</v>
      </c>
      <c r="H30" s="17">
        <v>189.77799999999999</v>
      </c>
      <c r="I30" s="17">
        <v>4.7720000000000002</v>
      </c>
      <c r="J30" s="17">
        <f t="shared" si="7"/>
        <v>898.04500000000007</v>
      </c>
      <c r="K30" s="17">
        <f t="shared" si="7"/>
        <v>47.621000000000002</v>
      </c>
      <c r="L30" s="17">
        <v>560.11500000000001</v>
      </c>
      <c r="M30" s="17">
        <v>32.804000000000002</v>
      </c>
      <c r="N30" s="17">
        <v>337.93</v>
      </c>
      <c r="O30" s="18">
        <v>14.817</v>
      </c>
      <c r="CD30" s="6"/>
    </row>
    <row r="31" spans="1:82" ht="13.2" hidden="1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CC31" s="1">
        <f>CC33+CC34</f>
        <v>-498</v>
      </c>
      <c r="CD31" s="6">
        <f>BY31+BZ31+CA31+CC31</f>
        <v>-498</v>
      </c>
    </row>
    <row r="32" spans="1:82" ht="13.2" x14ac:dyDescent="0.25">
      <c r="A32" s="11">
        <v>2006</v>
      </c>
      <c r="B32" s="17">
        <f>+B44</f>
        <v>2362.6930000000002</v>
      </c>
      <c r="C32" s="17">
        <f t="shared" ref="C32:O32" si="8">+C44</f>
        <v>77.655000000000001</v>
      </c>
      <c r="D32" s="17">
        <f t="shared" si="8"/>
        <v>1170.4929999999999</v>
      </c>
      <c r="E32" s="17">
        <f t="shared" si="8"/>
        <v>23.056000000000001</v>
      </c>
      <c r="F32" s="17">
        <f t="shared" si="8"/>
        <v>597.36</v>
      </c>
      <c r="G32" s="17">
        <f t="shared" si="8"/>
        <v>18.57</v>
      </c>
      <c r="H32" s="17">
        <f t="shared" si="8"/>
        <v>573.13300000000004</v>
      </c>
      <c r="I32" s="17">
        <f t="shared" si="8"/>
        <v>4.4859999999999998</v>
      </c>
      <c r="J32" s="17">
        <f t="shared" si="8"/>
        <v>1192.2</v>
      </c>
      <c r="K32" s="17">
        <f t="shared" si="8"/>
        <v>54.598999999999997</v>
      </c>
      <c r="L32" s="17">
        <f t="shared" si="8"/>
        <v>544.6</v>
      </c>
      <c r="M32" s="17">
        <f t="shared" si="8"/>
        <v>34.662999999999997</v>
      </c>
      <c r="N32" s="17">
        <f t="shared" si="8"/>
        <v>647.6</v>
      </c>
      <c r="O32" s="18">
        <f t="shared" si="8"/>
        <v>19.936</v>
      </c>
      <c r="CD32" s="6"/>
    </row>
    <row r="33" spans="1:82" ht="13.2" hidden="1" x14ac:dyDescent="0.25">
      <c r="A33" s="16" t="s">
        <v>23</v>
      </c>
      <c r="B33" s="17">
        <f t="shared" ref="B33:C43" si="9">D33+J33</f>
        <v>1380.3589999999999</v>
      </c>
      <c r="C33" s="17">
        <f t="shared" si="9"/>
        <v>68.902000000000001</v>
      </c>
      <c r="D33" s="17">
        <f t="shared" ref="D33:E43" si="10">F33+H33</f>
        <v>543.23400000000004</v>
      </c>
      <c r="E33" s="17">
        <f t="shared" si="10"/>
        <v>21.103999999999999</v>
      </c>
      <c r="F33" s="17">
        <v>347.07100000000003</v>
      </c>
      <c r="G33" s="17">
        <v>16.117999999999999</v>
      </c>
      <c r="H33" s="17">
        <v>196.16300000000001</v>
      </c>
      <c r="I33" s="17">
        <v>4.9859999999999998</v>
      </c>
      <c r="J33" s="17">
        <f t="shared" ref="J33:K43" si="11">L33+N33</f>
        <v>837.125</v>
      </c>
      <c r="K33" s="17">
        <f t="shared" si="11"/>
        <v>47.798000000000002</v>
      </c>
      <c r="L33" s="17">
        <v>494.40899999999999</v>
      </c>
      <c r="M33" s="17">
        <v>33.978000000000002</v>
      </c>
      <c r="N33" s="17">
        <v>342.71600000000001</v>
      </c>
      <c r="O33" s="18">
        <v>13.82</v>
      </c>
      <c r="CC33" s="1">
        <v>-521</v>
      </c>
      <c r="CD33" s="6">
        <f>BY33+BZ33+CA33+CC33</f>
        <v>-521</v>
      </c>
    </row>
    <row r="34" spans="1:82" ht="13.2" hidden="1" x14ac:dyDescent="0.25">
      <c r="A34" s="16" t="s">
        <v>24</v>
      </c>
      <c r="B34" s="17">
        <f t="shared" si="9"/>
        <v>1352.0030000000002</v>
      </c>
      <c r="C34" s="17">
        <f t="shared" si="9"/>
        <v>66.677999999999997</v>
      </c>
      <c r="D34" s="17">
        <f t="shared" si="10"/>
        <v>554.89099999999996</v>
      </c>
      <c r="E34" s="17">
        <f t="shared" si="10"/>
        <v>19.98</v>
      </c>
      <c r="F34" s="17">
        <v>352.346</v>
      </c>
      <c r="G34" s="17">
        <v>15.289</v>
      </c>
      <c r="H34" s="17">
        <v>202.54499999999999</v>
      </c>
      <c r="I34" s="17">
        <v>4.6909999999999998</v>
      </c>
      <c r="J34" s="17">
        <f t="shared" si="11"/>
        <v>797.11200000000008</v>
      </c>
      <c r="K34" s="17">
        <f t="shared" si="11"/>
        <v>46.698</v>
      </c>
      <c r="L34" s="17">
        <v>444.75700000000001</v>
      </c>
      <c r="M34" s="17">
        <v>33.207999999999998</v>
      </c>
      <c r="N34" s="17">
        <v>352.35500000000002</v>
      </c>
      <c r="O34" s="18">
        <v>13.49</v>
      </c>
      <c r="CC34" s="1">
        <v>23</v>
      </c>
      <c r="CD34" s="6">
        <f>BY34+BZ34+CA34+CC34</f>
        <v>23</v>
      </c>
    </row>
    <row r="35" spans="1:82" ht="13.2" hidden="1" x14ac:dyDescent="0.25">
      <c r="A35" s="16" t="s">
        <v>25</v>
      </c>
      <c r="B35" s="17">
        <f t="shared" si="9"/>
        <v>1395.1109999999999</v>
      </c>
      <c r="C35" s="17">
        <f t="shared" si="9"/>
        <v>66.701999999999998</v>
      </c>
      <c r="D35" s="17">
        <f t="shared" si="10"/>
        <v>568.23099999999999</v>
      </c>
      <c r="E35" s="17">
        <f t="shared" si="10"/>
        <v>19.89</v>
      </c>
      <c r="F35" s="17">
        <v>328.529</v>
      </c>
      <c r="G35" s="17">
        <v>14.988</v>
      </c>
      <c r="H35" s="17">
        <v>239.702</v>
      </c>
      <c r="I35" s="17">
        <v>4.9020000000000001</v>
      </c>
      <c r="J35" s="17">
        <f t="shared" si="11"/>
        <v>826.88</v>
      </c>
      <c r="K35" s="17">
        <f t="shared" si="11"/>
        <v>46.811999999999998</v>
      </c>
      <c r="L35" s="17">
        <v>462.78</v>
      </c>
      <c r="M35" s="17">
        <v>33.357999999999997</v>
      </c>
      <c r="N35" s="17">
        <v>364.1</v>
      </c>
      <c r="O35" s="18">
        <v>13.454000000000001</v>
      </c>
      <c r="CD35" s="6"/>
    </row>
    <row r="36" spans="1:82" ht="13.2" hidden="1" x14ac:dyDescent="0.25">
      <c r="A36" s="16" t="s">
        <v>26</v>
      </c>
      <c r="B36" s="17">
        <f t="shared" si="9"/>
        <v>1529.2350000000001</v>
      </c>
      <c r="C36" s="17">
        <f t="shared" si="9"/>
        <v>64.657000000000011</v>
      </c>
      <c r="D36" s="17">
        <f t="shared" si="10"/>
        <v>632.38900000000001</v>
      </c>
      <c r="E36" s="17">
        <f t="shared" si="10"/>
        <v>19.149000000000001</v>
      </c>
      <c r="F36" s="17">
        <v>381.56799999999998</v>
      </c>
      <c r="G36" s="17">
        <v>14.653</v>
      </c>
      <c r="H36" s="17">
        <v>250.821</v>
      </c>
      <c r="I36" s="17">
        <v>4.4960000000000004</v>
      </c>
      <c r="J36" s="17">
        <f t="shared" si="11"/>
        <v>896.846</v>
      </c>
      <c r="K36" s="17">
        <f t="shared" si="11"/>
        <v>45.508000000000003</v>
      </c>
      <c r="L36" s="17">
        <v>478.90899999999999</v>
      </c>
      <c r="M36" s="17">
        <v>32.084000000000003</v>
      </c>
      <c r="N36" s="17">
        <v>417.93700000000001</v>
      </c>
      <c r="O36" s="18">
        <v>13.423999999999999</v>
      </c>
      <c r="CC36" s="1">
        <v>433</v>
      </c>
      <c r="CD36" s="6">
        <f t="shared" si="3"/>
        <v>433</v>
      </c>
    </row>
    <row r="37" spans="1:82" ht="13.2" hidden="1" x14ac:dyDescent="0.25">
      <c r="A37" s="16" t="s">
        <v>27</v>
      </c>
      <c r="B37" s="17">
        <f t="shared" si="9"/>
        <v>1556.8329444199999</v>
      </c>
      <c r="C37" s="17">
        <f t="shared" si="9"/>
        <v>64.430258479999992</v>
      </c>
      <c r="D37" s="17">
        <f t="shared" si="10"/>
        <v>621.58799999999997</v>
      </c>
      <c r="E37" s="17">
        <f t="shared" si="10"/>
        <v>20.477</v>
      </c>
      <c r="F37" s="17">
        <v>353.60500000000002</v>
      </c>
      <c r="G37" s="17">
        <v>15.901</v>
      </c>
      <c r="H37" s="17">
        <v>267.983</v>
      </c>
      <c r="I37" s="17">
        <v>4.5759999999999996</v>
      </c>
      <c r="J37" s="17">
        <f t="shared" si="11"/>
        <v>935.24494441999991</v>
      </c>
      <c r="K37" s="17">
        <f t="shared" si="11"/>
        <v>43.953258479999995</v>
      </c>
      <c r="L37" s="17">
        <v>498.32</v>
      </c>
      <c r="M37" s="17">
        <v>32.622999999999998</v>
      </c>
      <c r="N37" s="17">
        <v>436.92494441999997</v>
      </c>
      <c r="O37" s="18">
        <v>11.330258479999999</v>
      </c>
      <c r="CC37" s="1">
        <v>-931</v>
      </c>
      <c r="CD37" s="6">
        <f t="shared" si="3"/>
        <v>-931</v>
      </c>
    </row>
    <row r="38" spans="1:82" ht="13.2" hidden="1" x14ac:dyDescent="0.25">
      <c r="A38" s="16" t="s">
        <v>28</v>
      </c>
      <c r="B38" s="17">
        <f t="shared" si="9"/>
        <v>1660.3340000000001</v>
      </c>
      <c r="C38" s="17">
        <f t="shared" si="9"/>
        <v>63.100999999999999</v>
      </c>
      <c r="D38" s="17">
        <f t="shared" si="10"/>
        <v>685.76600000000008</v>
      </c>
      <c r="E38" s="17">
        <f t="shared" si="10"/>
        <v>19.617000000000001</v>
      </c>
      <c r="F38" s="17">
        <v>369.08199999999999</v>
      </c>
      <c r="G38" s="17">
        <v>15.035</v>
      </c>
      <c r="H38" s="17">
        <v>316.68400000000003</v>
      </c>
      <c r="I38" s="17">
        <v>4.5819999999999999</v>
      </c>
      <c r="J38" s="17">
        <f t="shared" si="11"/>
        <v>974.56799999999998</v>
      </c>
      <c r="K38" s="17">
        <f t="shared" si="11"/>
        <v>43.483999999999995</v>
      </c>
      <c r="L38" s="17">
        <v>508.90800000000002</v>
      </c>
      <c r="M38" s="17">
        <v>32.036999999999999</v>
      </c>
      <c r="N38" s="17">
        <v>465.66</v>
      </c>
      <c r="O38" s="18">
        <v>11.446999999999999</v>
      </c>
      <c r="CD38" s="6"/>
    </row>
    <row r="39" spans="1:82" ht="13.2" hidden="1" x14ac:dyDescent="0.25">
      <c r="A39" s="16" t="s">
        <v>29</v>
      </c>
      <c r="B39" s="17">
        <f t="shared" si="9"/>
        <v>1785.0259999999998</v>
      </c>
      <c r="C39" s="17">
        <f t="shared" si="9"/>
        <v>63.511000000000003</v>
      </c>
      <c r="D39" s="17">
        <f t="shared" si="10"/>
        <v>762.94499999999994</v>
      </c>
      <c r="E39" s="17">
        <f t="shared" si="10"/>
        <v>19.088000000000001</v>
      </c>
      <c r="F39" s="17">
        <v>413.565</v>
      </c>
      <c r="G39" s="17">
        <v>14.738</v>
      </c>
      <c r="H39" s="17">
        <v>349.38</v>
      </c>
      <c r="I39" s="17">
        <v>4.3499999999999996</v>
      </c>
      <c r="J39" s="17">
        <f t="shared" si="11"/>
        <v>1022.0809999999999</v>
      </c>
      <c r="K39" s="17">
        <f t="shared" si="11"/>
        <v>44.423000000000002</v>
      </c>
      <c r="L39" s="17">
        <v>531.14599999999996</v>
      </c>
      <c r="M39" s="17">
        <v>32.78</v>
      </c>
      <c r="N39" s="17">
        <v>490.935</v>
      </c>
      <c r="O39" s="18">
        <v>11.643000000000001</v>
      </c>
      <c r="CC39" s="1">
        <v>204</v>
      </c>
      <c r="CD39" s="6">
        <f t="shared" si="3"/>
        <v>204</v>
      </c>
    </row>
    <row r="40" spans="1:82" ht="13.2" hidden="1" x14ac:dyDescent="0.25">
      <c r="A40" s="16" t="s">
        <v>30</v>
      </c>
      <c r="B40" s="17">
        <f>D40+J40</f>
        <v>1876.864</v>
      </c>
      <c r="C40" s="17">
        <f t="shared" si="9"/>
        <v>63.52</v>
      </c>
      <c r="D40" s="17">
        <f t="shared" si="10"/>
        <v>799.37</v>
      </c>
      <c r="E40" s="17">
        <f t="shared" si="10"/>
        <v>19.53</v>
      </c>
      <c r="F40" s="17">
        <v>415.44</v>
      </c>
      <c r="G40" s="17">
        <v>15.1</v>
      </c>
      <c r="H40" s="17">
        <v>383.93</v>
      </c>
      <c r="I40" s="17">
        <v>4.43</v>
      </c>
      <c r="J40" s="17">
        <f t="shared" si="11"/>
        <v>1077.4940000000001</v>
      </c>
      <c r="K40" s="17">
        <f t="shared" si="11"/>
        <v>43.99</v>
      </c>
      <c r="L40" s="17">
        <v>524.14400000000001</v>
      </c>
      <c r="M40" s="17">
        <v>32.270000000000003</v>
      </c>
      <c r="N40" s="17">
        <v>553.35</v>
      </c>
      <c r="O40" s="18">
        <v>11.72</v>
      </c>
      <c r="CC40" s="1">
        <v>200</v>
      </c>
      <c r="CD40" s="6">
        <f t="shared" si="3"/>
        <v>200</v>
      </c>
    </row>
    <row r="41" spans="1:82" ht="13.2" hidden="1" x14ac:dyDescent="0.25">
      <c r="A41" s="16" t="s">
        <v>31</v>
      </c>
      <c r="B41" s="17">
        <f>D41+J41</f>
        <v>2015.1299999999999</v>
      </c>
      <c r="C41" s="17">
        <f t="shared" si="9"/>
        <v>68.183000000000007</v>
      </c>
      <c r="D41" s="17">
        <f t="shared" si="10"/>
        <v>883.28</v>
      </c>
      <c r="E41" s="17">
        <f t="shared" si="10"/>
        <v>21.87</v>
      </c>
      <c r="F41" s="17">
        <v>459.91</v>
      </c>
      <c r="G41" s="17">
        <v>17.28</v>
      </c>
      <c r="H41" s="17">
        <v>423.37</v>
      </c>
      <c r="I41" s="17">
        <v>4.59</v>
      </c>
      <c r="J41" s="17">
        <f t="shared" si="11"/>
        <v>1131.8499999999999</v>
      </c>
      <c r="K41" s="17">
        <f t="shared" si="11"/>
        <v>46.313000000000002</v>
      </c>
      <c r="L41" s="17">
        <v>545.14</v>
      </c>
      <c r="M41" s="17">
        <v>34.237000000000002</v>
      </c>
      <c r="N41" s="17">
        <v>586.71</v>
      </c>
      <c r="O41" s="18">
        <v>12.076000000000001</v>
      </c>
      <c r="CD41" s="6"/>
    </row>
    <row r="42" spans="1:82" ht="13.2" hidden="1" x14ac:dyDescent="0.25">
      <c r="A42" s="16" t="s">
        <v>32</v>
      </c>
      <c r="B42" s="17">
        <f>D42+J42</f>
        <v>2159.9029999999998</v>
      </c>
      <c r="C42" s="17">
        <f t="shared" si="9"/>
        <v>78.814000000000007</v>
      </c>
      <c r="D42" s="17">
        <f t="shared" si="10"/>
        <v>977.41699999999992</v>
      </c>
      <c r="E42" s="17">
        <f t="shared" si="10"/>
        <v>23.134</v>
      </c>
      <c r="F42" s="17">
        <v>520.94799999999998</v>
      </c>
      <c r="G42" s="17">
        <v>18.803000000000001</v>
      </c>
      <c r="H42" s="17">
        <v>456.46899999999999</v>
      </c>
      <c r="I42" s="17">
        <v>4.3310000000000004</v>
      </c>
      <c r="J42" s="17">
        <f t="shared" si="11"/>
        <v>1182.4859999999999</v>
      </c>
      <c r="K42" s="17">
        <f t="shared" si="11"/>
        <v>55.680000000000007</v>
      </c>
      <c r="L42" s="17">
        <v>572.13300000000004</v>
      </c>
      <c r="M42" s="17">
        <v>35.377000000000002</v>
      </c>
      <c r="N42" s="17">
        <v>610.35299999999995</v>
      </c>
      <c r="O42" s="18">
        <v>20.303000000000001</v>
      </c>
      <c r="CC42" s="1">
        <v>295</v>
      </c>
      <c r="CD42" s="6">
        <f t="shared" si="3"/>
        <v>295</v>
      </c>
    </row>
    <row r="43" spans="1:82" ht="13.2" hidden="1" x14ac:dyDescent="0.25">
      <c r="A43" s="16" t="s">
        <v>33</v>
      </c>
      <c r="B43" s="17">
        <f>D43+J43</f>
        <v>2242.0330000000004</v>
      </c>
      <c r="C43" s="17">
        <f t="shared" si="9"/>
        <v>80.212000000000003</v>
      </c>
      <c r="D43" s="17">
        <f t="shared" si="10"/>
        <v>1037.9660000000001</v>
      </c>
      <c r="E43" s="17">
        <f t="shared" si="10"/>
        <v>23.096</v>
      </c>
      <c r="F43" s="17">
        <v>553.94000000000005</v>
      </c>
      <c r="G43" s="17">
        <v>18.59</v>
      </c>
      <c r="H43" s="17">
        <v>484.02600000000001</v>
      </c>
      <c r="I43" s="17">
        <v>4.5060000000000002</v>
      </c>
      <c r="J43" s="17">
        <f t="shared" si="11"/>
        <v>1204.067</v>
      </c>
      <c r="K43" s="17">
        <f t="shared" si="11"/>
        <v>57.116</v>
      </c>
      <c r="L43" s="17">
        <v>564.4</v>
      </c>
      <c r="M43" s="17">
        <v>36.950000000000003</v>
      </c>
      <c r="N43" s="17">
        <v>639.66700000000003</v>
      </c>
      <c r="O43" s="18">
        <v>20.166</v>
      </c>
      <c r="CC43" s="1">
        <v>-95</v>
      </c>
      <c r="CD43" s="6">
        <f t="shared" si="3"/>
        <v>-95</v>
      </c>
    </row>
    <row r="44" spans="1:82" ht="13.2" hidden="1" x14ac:dyDescent="0.25">
      <c r="A44" s="16" t="s">
        <v>34</v>
      </c>
      <c r="B44" s="17">
        <f>D44+J44</f>
        <v>2362.6930000000002</v>
      </c>
      <c r="C44" s="17">
        <f>E44+K44</f>
        <v>77.655000000000001</v>
      </c>
      <c r="D44" s="17">
        <f>F44+H44</f>
        <v>1170.4929999999999</v>
      </c>
      <c r="E44" s="17">
        <f>G44+I44</f>
        <v>23.056000000000001</v>
      </c>
      <c r="F44" s="17">
        <v>597.36</v>
      </c>
      <c r="G44" s="17">
        <v>18.57</v>
      </c>
      <c r="H44" s="17">
        <v>573.13300000000004</v>
      </c>
      <c r="I44" s="17">
        <v>4.4859999999999998</v>
      </c>
      <c r="J44" s="17">
        <f>L44+N44</f>
        <v>1192.2</v>
      </c>
      <c r="K44" s="17">
        <f>M44+O44</f>
        <v>54.598999999999997</v>
      </c>
      <c r="L44" s="17">
        <v>544.6</v>
      </c>
      <c r="M44" s="17">
        <v>34.662999999999997</v>
      </c>
      <c r="N44" s="17">
        <v>647.6</v>
      </c>
      <c r="O44" s="18">
        <v>19.936</v>
      </c>
      <c r="CD44" s="6"/>
    </row>
    <row r="45" spans="1:82" ht="13.2" hidden="1" x14ac:dyDescent="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CC45" s="1">
        <v>0</v>
      </c>
      <c r="CD45" s="6">
        <f t="shared" si="3"/>
        <v>0</v>
      </c>
    </row>
    <row r="46" spans="1:82" ht="13.2" x14ac:dyDescent="0.25">
      <c r="A46" s="11">
        <v>2007</v>
      </c>
      <c r="B46" s="17">
        <f>+B58</f>
        <v>4681.7733614700001</v>
      </c>
      <c r="C46" s="17">
        <f t="shared" ref="C46:O46" si="12">+C58</f>
        <v>100.26732249</v>
      </c>
      <c r="D46" s="17">
        <f t="shared" si="12"/>
        <v>2513.70177728</v>
      </c>
      <c r="E46" s="17">
        <f t="shared" si="12"/>
        <v>44.94659059</v>
      </c>
      <c r="F46" s="17">
        <f t="shared" si="12"/>
        <v>1066.4238625</v>
      </c>
      <c r="G46" s="17">
        <f t="shared" si="12"/>
        <v>35.695748559999998</v>
      </c>
      <c r="H46" s="17">
        <f t="shared" si="12"/>
        <v>1447.2779147799999</v>
      </c>
      <c r="I46" s="17">
        <f t="shared" si="12"/>
        <v>9.2508420299999994</v>
      </c>
      <c r="J46" s="17">
        <f t="shared" si="12"/>
        <v>2168.0715841900001</v>
      </c>
      <c r="K46" s="17">
        <f t="shared" si="12"/>
        <v>55.320731899999998</v>
      </c>
      <c r="L46" s="17">
        <f t="shared" si="12"/>
        <v>583.11922074999995</v>
      </c>
      <c r="M46" s="17">
        <f t="shared" si="12"/>
        <v>33.836045069999997</v>
      </c>
      <c r="N46" s="17">
        <f t="shared" si="12"/>
        <v>1584.95236344</v>
      </c>
      <c r="O46" s="18">
        <f t="shared" si="12"/>
        <v>21.484686830000001</v>
      </c>
      <c r="CD46" s="6"/>
    </row>
    <row r="47" spans="1:82" ht="13.2" hidden="1" x14ac:dyDescent="0.25">
      <c r="A47" s="16" t="s">
        <v>23</v>
      </c>
      <c r="B47" s="20">
        <f t="shared" ref="B47:C57" si="13">D47+J47</f>
        <v>2500.8557842800001</v>
      </c>
      <c r="C47" s="20">
        <f t="shared" si="13"/>
        <v>104.03176047000001</v>
      </c>
      <c r="D47" s="20">
        <f t="shared" ref="D47:E58" si="14">F47+H47</f>
        <v>1207.85978727</v>
      </c>
      <c r="E47" s="20">
        <f t="shared" si="14"/>
        <v>25.756331160000002</v>
      </c>
      <c r="F47" s="20">
        <v>609.49943931999996</v>
      </c>
      <c r="G47" s="20">
        <v>21.860035150000002</v>
      </c>
      <c r="H47" s="20">
        <v>598.36034795</v>
      </c>
      <c r="I47" s="20">
        <v>3.8962960099999999</v>
      </c>
      <c r="J47" s="20">
        <f t="shared" ref="J47:K56" si="15">L47+N47</f>
        <v>1292.9959970099999</v>
      </c>
      <c r="K47" s="20">
        <f t="shared" si="15"/>
        <v>78.275429310000007</v>
      </c>
      <c r="L47" s="20">
        <v>618.34051072</v>
      </c>
      <c r="M47" s="20">
        <v>58.493118850000002</v>
      </c>
      <c r="N47" s="20">
        <v>674.65548629</v>
      </c>
      <c r="O47" s="21">
        <v>19.782310460000001</v>
      </c>
      <c r="CC47" s="1">
        <f>CC48-CC52</f>
        <v>481</v>
      </c>
      <c r="CD47" s="6">
        <f t="shared" si="3"/>
        <v>481</v>
      </c>
    </row>
    <row r="48" spans="1:82" ht="13.2" hidden="1" x14ac:dyDescent="0.25">
      <c r="A48" s="16" t="s">
        <v>24</v>
      </c>
      <c r="B48" s="20">
        <f t="shared" si="13"/>
        <v>2663.49710117</v>
      </c>
      <c r="C48" s="20">
        <f t="shared" si="13"/>
        <v>129.88478082</v>
      </c>
      <c r="D48" s="20">
        <f t="shared" si="14"/>
        <v>1313.3975223399998</v>
      </c>
      <c r="E48" s="20">
        <f t="shared" si="14"/>
        <v>38.080660709999997</v>
      </c>
      <c r="F48" s="20">
        <v>680.20071729999995</v>
      </c>
      <c r="G48" s="20">
        <v>33.900263019999997</v>
      </c>
      <c r="H48" s="20">
        <v>633.19680503999996</v>
      </c>
      <c r="I48" s="20">
        <v>4.1803976900000004</v>
      </c>
      <c r="J48" s="20">
        <f t="shared" si="15"/>
        <v>1350.0995788299999</v>
      </c>
      <c r="K48" s="20">
        <f t="shared" si="15"/>
        <v>91.804120109999999</v>
      </c>
      <c r="L48" s="20">
        <v>618.88580824999997</v>
      </c>
      <c r="M48" s="20">
        <v>71.337631090000002</v>
      </c>
      <c r="N48" s="20">
        <v>731.21377057999996</v>
      </c>
      <c r="O48" s="21">
        <v>20.466489020000001</v>
      </c>
      <c r="CC48" s="1">
        <f>CC50+CC51</f>
        <v>965</v>
      </c>
      <c r="CD48" s="6">
        <f t="shared" si="3"/>
        <v>965</v>
      </c>
    </row>
    <row r="49" spans="1:82" ht="13.2" hidden="1" x14ac:dyDescent="0.25">
      <c r="A49" s="16" t="s">
        <v>25</v>
      </c>
      <c r="B49" s="20">
        <f t="shared" si="13"/>
        <v>2880.8536487800002</v>
      </c>
      <c r="C49" s="20">
        <f t="shared" si="13"/>
        <v>130.48997767</v>
      </c>
      <c r="D49" s="20">
        <f t="shared" si="14"/>
        <v>1429.78933018</v>
      </c>
      <c r="E49" s="20">
        <f t="shared" si="14"/>
        <v>38.916336180000002</v>
      </c>
      <c r="F49" s="20">
        <v>703.72134679999999</v>
      </c>
      <c r="G49" s="20">
        <v>33.039883160000002</v>
      </c>
      <c r="H49" s="20">
        <v>726.06798337999999</v>
      </c>
      <c r="I49" s="20">
        <v>5.8764530199999996</v>
      </c>
      <c r="J49" s="20">
        <f t="shared" si="15"/>
        <v>1451.0643186</v>
      </c>
      <c r="K49" s="20">
        <f t="shared" si="15"/>
        <v>91.57364149</v>
      </c>
      <c r="L49" s="20">
        <v>561.46913816999995</v>
      </c>
      <c r="M49" s="20">
        <v>70.868136460000002</v>
      </c>
      <c r="N49" s="20">
        <v>889.59518043000003</v>
      </c>
      <c r="O49" s="21">
        <v>20.705505030000001</v>
      </c>
      <c r="CD49" s="6"/>
    </row>
    <row r="50" spans="1:82" ht="13.2" hidden="1" x14ac:dyDescent="0.25">
      <c r="A50" s="16" t="s">
        <v>26</v>
      </c>
      <c r="B50" s="20">
        <f t="shared" si="13"/>
        <v>3091.2641826100003</v>
      </c>
      <c r="C50" s="20">
        <f t="shared" si="13"/>
        <v>129.09170431000001</v>
      </c>
      <c r="D50" s="20">
        <f t="shared" si="14"/>
        <v>1564.5252383900001</v>
      </c>
      <c r="E50" s="20">
        <f t="shared" si="14"/>
        <v>39.970433790000001</v>
      </c>
      <c r="F50" s="20">
        <v>786.36269514000003</v>
      </c>
      <c r="G50" s="20">
        <v>33.689409400000002</v>
      </c>
      <c r="H50" s="20">
        <v>778.16254325</v>
      </c>
      <c r="I50" s="20">
        <v>6.2810243899999998</v>
      </c>
      <c r="J50" s="20">
        <f t="shared" si="15"/>
        <v>1526.7389442200001</v>
      </c>
      <c r="K50" s="20">
        <f t="shared" si="15"/>
        <v>89.121270519999996</v>
      </c>
      <c r="L50" s="20">
        <v>567.63800263999997</v>
      </c>
      <c r="M50" s="20">
        <v>68.481148000000005</v>
      </c>
      <c r="N50" s="20">
        <v>959.10094158000004</v>
      </c>
      <c r="O50" s="21">
        <v>20.640122519999998</v>
      </c>
      <c r="CC50" s="1">
        <v>954</v>
      </c>
      <c r="CD50" s="6">
        <f t="shared" si="3"/>
        <v>954</v>
      </c>
    </row>
    <row r="51" spans="1:82" ht="13.2" hidden="1" x14ac:dyDescent="0.25">
      <c r="A51" s="16" t="s">
        <v>27</v>
      </c>
      <c r="B51" s="20">
        <f t="shared" si="13"/>
        <v>3315.4499153500001</v>
      </c>
      <c r="C51" s="20">
        <f t="shared" si="13"/>
        <v>109.71650685</v>
      </c>
      <c r="D51" s="20">
        <f t="shared" si="14"/>
        <v>1700.66113341</v>
      </c>
      <c r="E51" s="20">
        <f t="shared" si="14"/>
        <v>43.641480100000003</v>
      </c>
      <c r="F51" s="20">
        <v>840.96081418000006</v>
      </c>
      <c r="G51" s="20">
        <v>36.756512010000002</v>
      </c>
      <c r="H51" s="20">
        <v>859.70031922999999</v>
      </c>
      <c r="I51" s="20">
        <v>6.8849680900000001</v>
      </c>
      <c r="J51" s="20">
        <f t="shared" si="15"/>
        <v>1614.78878194</v>
      </c>
      <c r="K51" s="20">
        <f t="shared" si="15"/>
        <v>66.075026750000006</v>
      </c>
      <c r="L51" s="20">
        <v>586.69029184999999</v>
      </c>
      <c r="M51" s="20">
        <v>45.257563070000003</v>
      </c>
      <c r="N51" s="20">
        <v>1028.09849009</v>
      </c>
      <c r="O51" s="21">
        <v>20.817463679999999</v>
      </c>
      <c r="CC51" s="1">
        <v>11</v>
      </c>
      <c r="CD51" s="6">
        <f t="shared" si="3"/>
        <v>11</v>
      </c>
    </row>
    <row r="52" spans="1:82" ht="13.2" hidden="1" x14ac:dyDescent="0.25">
      <c r="A52" s="16" t="s">
        <v>28</v>
      </c>
      <c r="B52" s="20">
        <f t="shared" si="13"/>
        <v>3458.4920896200001</v>
      </c>
      <c r="C52" s="20">
        <f t="shared" si="13"/>
        <v>106.28669576999999</v>
      </c>
      <c r="D52" s="20">
        <f t="shared" si="14"/>
        <v>1820.6560213100001</v>
      </c>
      <c r="E52" s="20">
        <f t="shared" si="14"/>
        <v>42.403427190000002</v>
      </c>
      <c r="F52" s="20">
        <v>878.37206065999999</v>
      </c>
      <c r="G52" s="20">
        <v>34.81190411</v>
      </c>
      <c r="H52" s="20">
        <v>942.28396065000004</v>
      </c>
      <c r="I52" s="20">
        <v>7.59152308</v>
      </c>
      <c r="J52" s="20">
        <f t="shared" si="15"/>
        <v>1637.83606831</v>
      </c>
      <c r="K52" s="20">
        <f t="shared" si="15"/>
        <v>63.883268579999999</v>
      </c>
      <c r="L52" s="20">
        <v>549.61039925</v>
      </c>
      <c r="M52" s="20">
        <v>42.733137079999999</v>
      </c>
      <c r="N52" s="20">
        <v>1088.22566906</v>
      </c>
      <c r="O52" s="21">
        <v>21.150131500000001</v>
      </c>
      <c r="CC52" s="1">
        <f>CC54+CC55+CC56+CC57</f>
        <v>484</v>
      </c>
      <c r="CD52" s="6">
        <f t="shared" si="3"/>
        <v>484</v>
      </c>
    </row>
    <row r="53" spans="1:82" ht="13.2" hidden="1" x14ac:dyDescent="0.25">
      <c r="A53" s="16" t="s">
        <v>29</v>
      </c>
      <c r="B53" s="20">
        <f t="shared" si="13"/>
        <v>3443.9037720199999</v>
      </c>
      <c r="C53" s="20">
        <f t="shared" si="13"/>
        <v>107.71368218999999</v>
      </c>
      <c r="D53" s="20">
        <f t="shared" si="14"/>
        <v>1838.23049614</v>
      </c>
      <c r="E53" s="20">
        <f t="shared" si="14"/>
        <v>44.215449159999999</v>
      </c>
      <c r="F53" s="20">
        <v>807.25287299000001</v>
      </c>
      <c r="G53" s="20">
        <v>35.53334838</v>
      </c>
      <c r="H53" s="20">
        <v>1030.97762315</v>
      </c>
      <c r="I53" s="20">
        <v>8.6821007800000007</v>
      </c>
      <c r="J53" s="20">
        <f t="shared" si="15"/>
        <v>1605.6732758799999</v>
      </c>
      <c r="K53" s="20">
        <f t="shared" si="15"/>
        <v>63.498233029999994</v>
      </c>
      <c r="L53" s="20">
        <v>527.74719088999996</v>
      </c>
      <c r="M53" s="20">
        <v>42.035959009999999</v>
      </c>
      <c r="N53" s="20">
        <v>1077.9260849899999</v>
      </c>
      <c r="O53" s="21">
        <v>21.462274019999999</v>
      </c>
      <c r="CD53" s="6"/>
    </row>
    <row r="54" spans="1:82" ht="13.2" hidden="1" x14ac:dyDescent="0.25">
      <c r="A54" s="16" t="s">
        <v>30</v>
      </c>
      <c r="B54" s="20">
        <f t="shared" si="13"/>
        <v>3573.0027270299997</v>
      </c>
      <c r="C54" s="20">
        <f t="shared" si="13"/>
        <v>103.08589524</v>
      </c>
      <c r="D54" s="20">
        <f t="shared" si="14"/>
        <v>1979.26731178</v>
      </c>
      <c r="E54" s="20">
        <f t="shared" si="14"/>
        <v>41.428203920000001</v>
      </c>
      <c r="F54" s="20">
        <v>868.90736747000005</v>
      </c>
      <c r="G54" s="20">
        <v>31.938878190000001</v>
      </c>
      <c r="H54" s="20">
        <v>1110.3599443099999</v>
      </c>
      <c r="I54" s="20">
        <v>9.4893257299999991</v>
      </c>
      <c r="J54" s="20">
        <f t="shared" si="15"/>
        <v>1593.73541525</v>
      </c>
      <c r="K54" s="20">
        <f t="shared" si="15"/>
        <v>61.657691319999998</v>
      </c>
      <c r="L54" s="20">
        <v>540.18858597999997</v>
      </c>
      <c r="M54" s="20">
        <v>40.119622939999999</v>
      </c>
      <c r="N54" s="20">
        <v>1053.54682927</v>
      </c>
      <c r="O54" s="21">
        <v>21.538068379999999</v>
      </c>
      <c r="CC54" s="1">
        <v>1214</v>
      </c>
      <c r="CD54" s="6">
        <f t="shared" si="3"/>
        <v>1214</v>
      </c>
    </row>
    <row r="55" spans="1:82" ht="13.2" hidden="1" x14ac:dyDescent="0.25">
      <c r="A55" s="16" t="s">
        <v>31</v>
      </c>
      <c r="B55" s="20">
        <f t="shared" si="13"/>
        <v>3771.25162757</v>
      </c>
      <c r="C55" s="20">
        <f t="shared" si="13"/>
        <v>96.306606109999905</v>
      </c>
      <c r="D55" s="20">
        <f t="shared" si="14"/>
        <v>2101.7462428399999</v>
      </c>
      <c r="E55" s="20">
        <f t="shared" si="14"/>
        <v>38.847426050000003</v>
      </c>
      <c r="F55" s="20">
        <v>905.94934911999997</v>
      </c>
      <c r="G55" s="20">
        <v>31.325000660000001</v>
      </c>
      <c r="H55" s="20">
        <v>1195.7968937200001</v>
      </c>
      <c r="I55" s="20">
        <v>7.5224253900000004</v>
      </c>
      <c r="J55" s="20">
        <f t="shared" si="15"/>
        <v>1669.5053847300001</v>
      </c>
      <c r="K55" s="20">
        <f t="shared" si="15"/>
        <v>57.459180059999902</v>
      </c>
      <c r="L55" s="20">
        <v>570.49333809999996</v>
      </c>
      <c r="M55" s="20">
        <v>36.1642611299999</v>
      </c>
      <c r="N55" s="20">
        <v>1099.01204663</v>
      </c>
      <c r="O55" s="21">
        <v>21.294918930000001</v>
      </c>
      <c r="CC55" s="1">
        <v>-745</v>
      </c>
      <c r="CD55" s="6">
        <f t="shared" si="3"/>
        <v>-745</v>
      </c>
    </row>
    <row r="56" spans="1:82" ht="13.2" hidden="1" x14ac:dyDescent="0.25">
      <c r="A56" s="16" t="s">
        <v>32</v>
      </c>
      <c r="B56" s="20">
        <f t="shared" si="13"/>
        <v>4050.0154233600006</v>
      </c>
      <c r="C56" s="20">
        <f>E56+K56</f>
        <v>99.726926789999993</v>
      </c>
      <c r="D56" s="20">
        <f t="shared" si="14"/>
        <v>2183.2833227700003</v>
      </c>
      <c r="E56" s="20">
        <f t="shared" si="14"/>
        <v>42.94792459</v>
      </c>
      <c r="F56" s="20">
        <v>908.98237415000006</v>
      </c>
      <c r="G56" s="20">
        <v>34.965783020000003</v>
      </c>
      <c r="H56" s="20">
        <v>1274.3009486200001</v>
      </c>
      <c r="I56" s="20">
        <v>7.9821415699999996</v>
      </c>
      <c r="J56" s="20">
        <f t="shared" si="15"/>
        <v>1866.7321005900001</v>
      </c>
      <c r="K56" s="20">
        <f t="shared" si="15"/>
        <v>56.779002200000001</v>
      </c>
      <c r="L56" s="20">
        <v>587.28107178000005</v>
      </c>
      <c r="M56" s="20">
        <v>34.742478380000001</v>
      </c>
      <c r="N56" s="20">
        <v>1279.45102881</v>
      </c>
      <c r="O56" s="21">
        <v>22.036523819999999</v>
      </c>
      <c r="CC56" s="1">
        <v>0</v>
      </c>
      <c r="CD56" s="6">
        <f>BY56+BZ56+CA56+CC56</f>
        <v>0</v>
      </c>
    </row>
    <row r="57" spans="1:82" ht="13.2" hidden="1" x14ac:dyDescent="0.25">
      <c r="A57" s="16" t="s">
        <v>33</v>
      </c>
      <c r="B57" s="20">
        <f t="shared" si="13"/>
        <v>4340.2819493499992</v>
      </c>
      <c r="C57" s="20">
        <f>E57+K57</f>
        <v>98.186749480000003</v>
      </c>
      <c r="D57" s="20">
        <f t="shared" si="14"/>
        <v>2323.2791536599998</v>
      </c>
      <c r="E57" s="20">
        <f t="shared" si="14"/>
        <v>40.930602820000004</v>
      </c>
      <c r="F57" s="20">
        <v>982.45195149999995</v>
      </c>
      <c r="G57" s="20">
        <v>32.388258</v>
      </c>
      <c r="H57" s="20">
        <v>1340.8272021600001</v>
      </c>
      <c r="I57" s="20">
        <v>8.5423448200000003</v>
      </c>
      <c r="J57" s="20">
        <f>L57+N57</f>
        <v>2017.0027956899999</v>
      </c>
      <c r="K57" s="20">
        <f>M57+O57</f>
        <v>57.256146659999999</v>
      </c>
      <c r="L57" s="20">
        <v>594.81931666000003</v>
      </c>
      <c r="M57" s="20">
        <v>35.481290399999999</v>
      </c>
      <c r="N57" s="20">
        <v>1422.1834790299999</v>
      </c>
      <c r="O57" s="21">
        <v>21.77485626</v>
      </c>
      <c r="CC57" s="1">
        <v>15</v>
      </c>
      <c r="CD57" s="6">
        <f>BY57+BZ57+CA57+CC57</f>
        <v>15</v>
      </c>
    </row>
    <row r="58" spans="1:82" ht="13.2" hidden="1" x14ac:dyDescent="0.25">
      <c r="A58" s="22" t="s">
        <v>34</v>
      </c>
      <c r="B58" s="17">
        <f>D58+J58</f>
        <v>4681.7733614700001</v>
      </c>
      <c r="C58" s="17">
        <f>E58+K58</f>
        <v>100.26732249</v>
      </c>
      <c r="D58" s="17">
        <f t="shared" si="14"/>
        <v>2513.70177728</v>
      </c>
      <c r="E58" s="17">
        <f t="shared" si="14"/>
        <v>44.94659059</v>
      </c>
      <c r="F58" s="17">
        <v>1066.4238625</v>
      </c>
      <c r="G58" s="17">
        <v>35.695748559999998</v>
      </c>
      <c r="H58" s="17">
        <v>1447.2779147799999</v>
      </c>
      <c r="I58" s="17">
        <v>9.2508420299999994</v>
      </c>
      <c r="J58" s="17">
        <f>L58+N58</f>
        <v>2168.0715841900001</v>
      </c>
      <c r="K58" s="17">
        <f>M58+O58</f>
        <v>55.320731899999998</v>
      </c>
      <c r="L58" s="17">
        <v>583.11922074999995</v>
      </c>
      <c r="M58" s="17">
        <v>33.836045069999997</v>
      </c>
      <c r="N58" s="17">
        <v>1584.95236344</v>
      </c>
      <c r="O58" s="18">
        <v>21.484686830000001</v>
      </c>
      <c r="CC58" s="1">
        <v>-372</v>
      </c>
      <c r="CD58" s="6">
        <f>BY58+BZ58+CA58+CC58</f>
        <v>-372</v>
      </c>
    </row>
    <row r="59" spans="1:82" ht="13.2" hidden="1" x14ac:dyDescent="0.25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/>
      <c r="CC59" s="1">
        <v>-231</v>
      </c>
      <c r="CD59" s="6">
        <f>BY59+BZ59+CA59+CC59</f>
        <v>-231</v>
      </c>
    </row>
    <row r="60" spans="1:82" ht="13.2" x14ac:dyDescent="0.25">
      <c r="A60" s="23">
        <v>2008</v>
      </c>
      <c r="B60" s="24">
        <f>+B72</f>
        <v>7191.2507889600001</v>
      </c>
      <c r="C60" s="24">
        <f t="shared" ref="C60:O60" si="16">+C72</f>
        <v>159.79559122000001</v>
      </c>
      <c r="D60" s="24">
        <f t="shared" si="16"/>
        <v>3672.89474685</v>
      </c>
      <c r="E60" s="24">
        <f t="shared" si="16"/>
        <v>93.198621410000001</v>
      </c>
      <c r="F60" s="24">
        <f t="shared" si="16"/>
        <v>1346.8910019299999</v>
      </c>
      <c r="G60" s="24">
        <f t="shared" si="16"/>
        <v>55.991019850000001</v>
      </c>
      <c r="H60" s="24">
        <f t="shared" si="16"/>
        <v>2326.0037449199999</v>
      </c>
      <c r="I60" s="24">
        <f t="shared" si="16"/>
        <v>37.207601560000001</v>
      </c>
      <c r="J60" s="24">
        <f t="shared" si="16"/>
        <v>3518.3560421099996</v>
      </c>
      <c r="K60" s="24">
        <f t="shared" si="16"/>
        <v>66.59696980999999</v>
      </c>
      <c r="L60" s="24">
        <f t="shared" si="16"/>
        <v>948.96527393999997</v>
      </c>
      <c r="M60" s="24">
        <f t="shared" si="16"/>
        <v>40.706334929999997</v>
      </c>
      <c r="N60" s="24">
        <f t="shared" si="16"/>
        <v>2569.3907681699998</v>
      </c>
      <c r="O60" s="24">
        <f t="shared" si="16"/>
        <v>25.89063488</v>
      </c>
      <c r="CD60" s="6"/>
    </row>
    <row r="61" spans="1:82" ht="13.2" hidden="1" x14ac:dyDescent="0.25">
      <c r="A61" s="25" t="s">
        <v>23</v>
      </c>
      <c r="B61" s="24">
        <f t="shared" ref="B61:C72" si="17">D61+J61</f>
        <v>4758.2469343600005</v>
      </c>
      <c r="C61" s="24">
        <f t="shared" si="17"/>
        <v>99.579425850000007</v>
      </c>
      <c r="D61" s="24">
        <f t="shared" ref="D61:E70" si="18">F61+H61</f>
        <v>2546.9075938199999</v>
      </c>
      <c r="E61" s="24">
        <f t="shared" si="18"/>
        <v>42.433151000000002</v>
      </c>
      <c r="F61" s="24">
        <v>1042.6064011399999</v>
      </c>
      <c r="G61" s="24">
        <v>31.78955637</v>
      </c>
      <c r="H61" s="24">
        <v>1504.30119268</v>
      </c>
      <c r="I61" s="24">
        <v>10.643594630000001</v>
      </c>
      <c r="J61" s="24">
        <f t="shared" ref="J61:K70" si="19">L61+N61</f>
        <v>2211.3393405400002</v>
      </c>
      <c r="K61" s="24">
        <f t="shared" si="19"/>
        <v>57.146274849999998</v>
      </c>
      <c r="L61" s="24">
        <v>595.51169585000002</v>
      </c>
      <c r="M61" s="24">
        <v>34.47319194</v>
      </c>
      <c r="N61" s="24">
        <v>1615.8276446899999</v>
      </c>
      <c r="O61" s="24">
        <v>22.673082910000002</v>
      </c>
      <c r="CC61" s="1">
        <f>CC7+CC45-CC47+CC58-CC59</f>
        <v>0</v>
      </c>
      <c r="CD61" s="6">
        <f>BY61+BZ61+CA61+CC61</f>
        <v>0</v>
      </c>
    </row>
    <row r="62" spans="1:82" ht="13.2" hidden="1" x14ac:dyDescent="0.25">
      <c r="A62" s="25" t="s">
        <v>24</v>
      </c>
      <c r="B62" s="24">
        <f t="shared" si="17"/>
        <v>4812.1859055799996</v>
      </c>
      <c r="C62" s="24">
        <f t="shared" si="17"/>
        <v>108.24244997</v>
      </c>
      <c r="D62" s="24">
        <f t="shared" si="18"/>
        <v>2653.1154218000001</v>
      </c>
      <c r="E62" s="24">
        <f t="shared" si="18"/>
        <v>49.466104229999999</v>
      </c>
      <c r="F62" s="24">
        <v>1108.68764622</v>
      </c>
      <c r="G62" s="24">
        <v>36.941597309999999</v>
      </c>
      <c r="H62" s="24">
        <v>1544.4277755799999</v>
      </c>
      <c r="I62" s="24">
        <v>12.52450692</v>
      </c>
      <c r="J62" s="24">
        <f t="shared" si="19"/>
        <v>2159.0704837799999</v>
      </c>
      <c r="K62" s="24">
        <f t="shared" si="19"/>
        <v>58.776345739999996</v>
      </c>
      <c r="L62" s="24">
        <v>614.69669904</v>
      </c>
      <c r="M62" s="24">
        <v>35.842498689999999</v>
      </c>
      <c r="N62" s="24">
        <v>1544.37378474</v>
      </c>
      <c r="O62" s="24">
        <v>22.933847050000001</v>
      </c>
    </row>
    <row r="63" spans="1:82" ht="13.2" hidden="1" x14ac:dyDescent="0.25">
      <c r="A63" s="25" t="s">
        <v>25</v>
      </c>
      <c r="B63" s="24">
        <f t="shared" si="17"/>
        <v>4932.1251997100007</v>
      </c>
      <c r="C63" s="24">
        <f t="shared" si="17"/>
        <v>102.78926656</v>
      </c>
      <c r="D63" s="24">
        <f t="shared" si="18"/>
        <v>2763.2811403300002</v>
      </c>
      <c r="E63" s="24">
        <f t="shared" si="18"/>
        <v>44.984149930000001</v>
      </c>
      <c r="F63" s="24">
        <v>1106.3153144</v>
      </c>
      <c r="G63" s="24">
        <v>30.760468079999999</v>
      </c>
      <c r="H63" s="24">
        <v>1656.9658259299999</v>
      </c>
      <c r="I63" s="24">
        <v>14.22368185</v>
      </c>
      <c r="J63" s="24">
        <f t="shared" si="19"/>
        <v>2168.8440593800001</v>
      </c>
      <c r="K63" s="24">
        <f t="shared" si="19"/>
        <v>57.805116630000001</v>
      </c>
      <c r="L63" s="24">
        <v>612.92879736999998</v>
      </c>
      <c r="M63" s="24">
        <v>35.50611147</v>
      </c>
      <c r="N63" s="24">
        <v>1555.9152620100001</v>
      </c>
      <c r="O63" s="24">
        <v>22.29900516</v>
      </c>
    </row>
    <row r="64" spans="1:82" ht="13.2" hidden="1" x14ac:dyDescent="0.25">
      <c r="A64" s="25" t="s">
        <v>26</v>
      </c>
      <c r="B64" s="24">
        <f t="shared" si="17"/>
        <v>5216.6671280999999</v>
      </c>
      <c r="C64" s="24">
        <f t="shared" si="17"/>
        <v>108.11394383999999</v>
      </c>
      <c r="D64" s="24">
        <f t="shared" si="18"/>
        <v>2967.8038667299998</v>
      </c>
      <c r="E64" s="24">
        <f t="shared" si="18"/>
        <v>50.019539039999998</v>
      </c>
      <c r="F64" s="24">
        <v>1219.31579141</v>
      </c>
      <c r="G64" s="24">
        <v>34.341788749999999</v>
      </c>
      <c r="H64" s="24">
        <v>1748.48807532</v>
      </c>
      <c r="I64" s="24">
        <v>15.677750290000001</v>
      </c>
      <c r="J64" s="24">
        <f t="shared" si="19"/>
        <v>2248.8632613700001</v>
      </c>
      <c r="K64" s="24">
        <f t="shared" si="19"/>
        <v>58.0944048</v>
      </c>
      <c r="L64" s="24">
        <v>615.33033164999995</v>
      </c>
      <c r="M64" s="24">
        <v>35.301565650000001</v>
      </c>
      <c r="N64" s="24">
        <v>1633.5329297200001</v>
      </c>
      <c r="O64" s="24">
        <v>22.792839149999999</v>
      </c>
    </row>
    <row r="65" spans="1:15" ht="13.2" hidden="1" x14ac:dyDescent="0.25">
      <c r="A65" s="25" t="s">
        <v>27</v>
      </c>
      <c r="B65" s="24">
        <f t="shared" si="17"/>
        <v>6063.9725886700007</v>
      </c>
      <c r="C65" s="24">
        <f t="shared" si="17"/>
        <v>114.13362878</v>
      </c>
      <c r="D65" s="24">
        <f t="shared" si="18"/>
        <v>3135.3031295600003</v>
      </c>
      <c r="E65" s="24">
        <f t="shared" si="18"/>
        <v>56.954820589999997</v>
      </c>
      <c r="F65" s="24">
        <v>1246.8581863700001</v>
      </c>
      <c r="G65" s="24">
        <v>39.628800390000002</v>
      </c>
      <c r="H65" s="24">
        <v>1888.44494319</v>
      </c>
      <c r="I65" s="24">
        <v>17.326020199999999</v>
      </c>
      <c r="J65" s="24">
        <f t="shared" si="19"/>
        <v>2928.6694591100004</v>
      </c>
      <c r="K65" s="24">
        <f t="shared" si="19"/>
        <v>57.178808189999998</v>
      </c>
      <c r="L65" s="24">
        <v>618.67118245999995</v>
      </c>
      <c r="M65" s="24">
        <v>34.156726620000001</v>
      </c>
      <c r="N65" s="24">
        <v>2309.9982766500002</v>
      </c>
      <c r="O65" s="24">
        <v>23.022081570000001</v>
      </c>
    </row>
    <row r="66" spans="1:15" ht="13.2" hidden="1" x14ac:dyDescent="0.25">
      <c r="A66" s="25" t="s">
        <v>28</v>
      </c>
      <c r="B66" s="24">
        <f t="shared" si="17"/>
        <v>6166.4532703000004</v>
      </c>
      <c r="C66" s="24">
        <f t="shared" si="17"/>
        <v>99.892589329999993</v>
      </c>
      <c r="D66" s="24">
        <f t="shared" si="18"/>
        <v>3278.6905256600003</v>
      </c>
      <c r="E66" s="24">
        <f t="shared" si="18"/>
        <v>48.24361743</v>
      </c>
      <c r="F66" s="24">
        <v>1263.1604646000001</v>
      </c>
      <c r="G66" s="24">
        <v>33.357679089999998</v>
      </c>
      <c r="H66" s="24">
        <v>2015.53006106</v>
      </c>
      <c r="I66" s="24">
        <v>14.885938339999999</v>
      </c>
      <c r="J66" s="24">
        <f t="shared" si="19"/>
        <v>2887.7627446400002</v>
      </c>
      <c r="K66" s="24">
        <f t="shared" si="19"/>
        <v>51.648971899999999</v>
      </c>
      <c r="L66" s="24">
        <v>585.25338438999995</v>
      </c>
      <c r="M66" s="24">
        <v>30.7342826</v>
      </c>
      <c r="N66" s="24">
        <v>2302.5093602500001</v>
      </c>
      <c r="O66" s="24">
        <v>20.914689299999999</v>
      </c>
    </row>
    <row r="67" spans="1:15" ht="13.2" hidden="1" x14ac:dyDescent="0.25">
      <c r="A67" s="25" t="s">
        <v>29</v>
      </c>
      <c r="B67" s="24">
        <f t="shared" si="17"/>
        <v>6361.5449279599998</v>
      </c>
      <c r="C67" s="24">
        <f t="shared" si="17"/>
        <v>109.28017438000001</v>
      </c>
      <c r="D67" s="24">
        <f t="shared" si="18"/>
        <v>3448.6012749699998</v>
      </c>
      <c r="E67" s="24">
        <f t="shared" si="18"/>
        <v>55.787683130000005</v>
      </c>
      <c r="F67" s="24">
        <v>1339.6302089999999</v>
      </c>
      <c r="G67" s="24">
        <v>39.36447545</v>
      </c>
      <c r="H67" s="24">
        <v>2108.9710659699999</v>
      </c>
      <c r="I67" s="24">
        <v>16.423207680000001</v>
      </c>
      <c r="J67" s="24">
        <f t="shared" si="19"/>
        <v>2912.9436529899999</v>
      </c>
      <c r="K67" s="24">
        <f t="shared" si="19"/>
        <v>53.49249125</v>
      </c>
      <c r="L67" s="24">
        <v>591.01541699999996</v>
      </c>
      <c r="M67" s="24">
        <v>29.506099599999999</v>
      </c>
      <c r="N67" s="24">
        <v>2321.9282359899998</v>
      </c>
      <c r="O67" s="24">
        <v>23.986391650000002</v>
      </c>
    </row>
    <row r="68" spans="1:15" ht="13.2" hidden="1" x14ac:dyDescent="0.25">
      <c r="A68" s="25" t="s">
        <v>30</v>
      </c>
      <c r="B68" s="24">
        <f t="shared" si="17"/>
        <v>6455.0337008500001</v>
      </c>
      <c r="C68" s="24">
        <f t="shared" si="17"/>
        <v>122.87884367000001</v>
      </c>
      <c r="D68" s="24">
        <f t="shared" si="18"/>
        <v>3526.2100869999999</v>
      </c>
      <c r="E68" s="24">
        <f t="shared" si="18"/>
        <v>67.700320480000002</v>
      </c>
      <c r="F68" s="24">
        <v>1362.18215577</v>
      </c>
      <c r="G68" s="24">
        <v>48.687316109999998</v>
      </c>
      <c r="H68" s="24">
        <v>2164.0279312299999</v>
      </c>
      <c r="I68" s="24">
        <v>19.013004370000001</v>
      </c>
      <c r="J68" s="24">
        <f t="shared" si="19"/>
        <v>2928.8236138500001</v>
      </c>
      <c r="K68" s="24">
        <f t="shared" si="19"/>
        <v>55.17852319</v>
      </c>
      <c r="L68" s="24">
        <v>617.63597505999996</v>
      </c>
      <c r="M68" s="24">
        <v>30.39619167</v>
      </c>
      <c r="N68" s="24">
        <v>2311.1876387900002</v>
      </c>
      <c r="O68" s="24">
        <v>24.78233152</v>
      </c>
    </row>
    <row r="69" spans="1:15" ht="13.2" hidden="1" x14ac:dyDescent="0.25">
      <c r="A69" s="25" t="s">
        <v>31</v>
      </c>
      <c r="B69" s="24">
        <f t="shared" si="17"/>
        <v>6604.7275165600004</v>
      </c>
      <c r="C69" s="24">
        <f t="shared" si="17"/>
        <v>139.27907212</v>
      </c>
      <c r="D69" s="24">
        <f t="shared" si="18"/>
        <v>3648.09502432</v>
      </c>
      <c r="E69" s="24">
        <f t="shared" si="18"/>
        <v>72.195300579999994</v>
      </c>
      <c r="F69" s="24">
        <v>1410.19141954</v>
      </c>
      <c r="G69" s="24">
        <v>50.347783669999998</v>
      </c>
      <c r="H69" s="24">
        <v>2237.90360478</v>
      </c>
      <c r="I69" s="24">
        <v>21.84751691</v>
      </c>
      <c r="J69" s="24">
        <f t="shared" si="19"/>
        <v>2956.6324922399999</v>
      </c>
      <c r="K69" s="24">
        <f t="shared" si="19"/>
        <v>67.083771540000001</v>
      </c>
      <c r="L69" s="24">
        <v>628.92526644999998</v>
      </c>
      <c r="M69" s="24">
        <v>42.383606810000003</v>
      </c>
      <c r="N69" s="24">
        <v>2327.7072257899999</v>
      </c>
      <c r="O69" s="24">
        <v>24.700164730000001</v>
      </c>
    </row>
    <row r="70" spans="1:15" ht="13.2" hidden="1" x14ac:dyDescent="0.25">
      <c r="A70" s="25" t="s">
        <v>32</v>
      </c>
      <c r="B70" s="24">
        <f t="shared" si="17"/>
        <v>6697.4756245499993</v>
      </c>
      <c r="C70" s="24">
        <f t="shared" si="17"/>
        <v>142.62396127</v>
      </c>
      <c r="D70" s="24">
        <f t="shared" si="18"/>
        <v>3612.2919727999997</v>
      </c>
      <c r="E70" s="24">
        <f t="shared" si="18"/>
        <v>70.029850859999996</v>
      </c>
      <c r="F70" s="24">
        <v>1363.61203946</v>
      </c>
      <c r="G70" s="24">
        <v>45.965200889999998</v>
      </c>
      <c r="H70" s="24">
        <v>2248.6799333399999</v>
      </c>
      <c r="I70" s="24">
        <v>24.064649970000001</v>
      </c>
      <c r="J70" s="24">
        <f t="shared" si="19"/>
        <v>3085.1836517500001</v>
      </c>
      <c r="K70" s="24">
        <f t="shared" si="19"/>
        <v>72.594110409999999</v>
      </c>
      <c r="L70" s="24">
        <v>718.64289448</v>
      </c>
      <c r="M70" s="24">
        <v>46.83966684</v>
      </c>
      <c r="N70" s="24">
        <v>2366.5407572700001</v>
      </c>
      <c r="O70" s="24">
        <v>25.754443569999999</v>
      </c>
    </row>
    <row r="71" spans="1:15" ht="13.2" hidden="1" x14ac:dyDescent="0.25">
      <c r="A71" s="25" t="s">
        <v>33</v>
      </c>
      <c r="B71" s="24">
        <f t="shared" si="17"/>
        <v>6855.4556472700006</v>
      </c>
      <c r="C71" s="24">
        <f t="shared" si="17"/>
        <v>145.3081349599999</v>
      </c>
      <c r="D71" s="24">
        <f>F71+H71</f>
        <v>3552.4102552300001</v>
      </c>
      <c r="E71" s="24">
        <f>G71+I71</f>
        <v>83.076173370000006</v>
      </c>
      <c r="F71" s="24">
        <v>1291.84440647</v>
      </c>
      <c r="G71" s="24">
        <v>51.499284930000002</v>
      </c>
      <c r="H71" s="24">
        <v>2260.5658487599999</v>
      </c>
      <c r="I71" s="24">
        <v>31.576888440000001</v>
      </c>
      <c r="J71" s="24">
        <f>L71+N71</f>
        <v>3303.0453920400005</v>
      </c>
      <c r="K71" s="24">
        <f>M71+O71</f>
        <v>62.231961589999898</v>
      </c>
      <c r="L71" s="24">
        <v>821.18087476000005</v>
      </c>
      <c r="M71" s="24">
        <v>36.651625209999999</v>
      </c>
      <c r="N71" s="24">
        <v>2481.8645172800002</v>
      </c>
      <c r="O71" s="24">
        <v>25.580336379999899</v>
      </c>
    </row>
    <row r="72" spans="1:15" ht="13.2" hidden="1" x14ac:dyDescent="0.25">
      <c r="A72" s="25" t="s">
        <v>34</v>
      </c>
      <c r="B72" s="24">
        <f t="shared" si="17"/>
        <v>7191.2507889600001</v>
      </c>
      <c r="C72" s="24">
        <f t="shared" si="17"/>
        <v>159.79559122000001</v>
      </c>
      <c r="D72" s="24">
        <f>F72+H72</f>
        <v>3672.89474685</v>
      </c>
      <c r="E72" s="24">
        <f>G72+I72</f>
        <v>93.198621410000001</v>
      </c>
      <c r="F72" s="24">
        <v>1346.8910019299999</v>
      </c>
      <c r="G72" s="24">
        <v>55.991019850000001</v>
      </c>
      <c r="H72" s="24">
        <v>2326.0037449199999</v>
      </c>
      <c r="I72" s="24">
        <v>37.207601560000001</v>
      </c>
      <c r="J72" s="24">
        <f>L72+N72</f>
        <v>3518.3560421099996</v>
      </c>
      <c r="K72" s="24">
        <f>M72+O72</f>
        <v>66.59696980999999</v>
      </c>
      <c r="L72" s="24">
        <v>948.96527393999997</v>
      </c>
      <c r="M72" s="24">
        <v>40.706334929999997</v>
      </c>
      <c r="N72" s="24">
        <v>2569.3907681699998</v>
      </c>
      <c r="O72" s="24">
        <v>25.89063488</v>
      </c>
    </row>
    <row r="73" spans="1:15" ht="13.2" x14ac:dyDescent="0.25">
      <c r="A73" s="25" t="s">
        <v>35</v>
      </c>
      <c r="B73" s="24">
        <f>+B85</f>
        <v>8407.4600296200006</v>
      </c>
      <c r="C73" s="24">
        <f t="shared" ref="C73:O73" si="20">+C85</f>
        <v>303.52331758999998</v>
      </c>
      <c r="D73" s="24">
        <f t="shared" si="20"/>
        <v>4886.1981022700002</v>
      </c>
      <c r="E73" s="24">
        <f t="shared" si="20"/>
        <v>195.13151715999999</v>
      </c>
      <c r="F73" s="24">
        <f t="shared" si="20"/>
        <v>1452.7366927099999</v>
      </c>
      <c r="G73" s="24">
        <f t="shared" si="20"/>
        <v>92.069749439999995</v>
      </c>
      <c r="H73" s="24">
        <f t="shared" si="20"/>
        <v>3433.46140956</v>
      </c>
      <c r="I73" s="24">
        <f t="shared" si="20"/>
        <v>103.06176772000001</v>
      </c>
      <c r="J73" s="24">
        <f t="shared" si="20"/>
        <v>3521.26192735</v>
      </c>
      <c r="K73" s="24">
        <f t="shared" si="20"/>
        <v>108.39180043</v>
      </c>
      <c r="L73" s="24">
        <f t="shared" si="20"/>
        <v>907.21844865000003</v>
      </c>
      <c r="M73" s="24">
        <f t="shared" si="20"/>
        <v>66.135501680000004</v>
      </c>
      <c r="N73" s="24">
        <f t="shared" si="20"/>
        <v>2614.0434786999999</v>
      </c>
      <c r="O73" s="24">
        <f t="shared" si="20"/>
        <v>42.256298749999999</v>
      </c>
    </row>
    <row r="74" spans="1:15" ht="13.2" hidden="1" x14ac:dyDescent="0.25">
      <c r="A74" s="25" t="s">
        <v>23</v>
      </c>
      <c r="B74" s="26">
        <f t="shared" ref="B74:C83" si="21">D74+J74</f>
        <v>7201.2873153199998</v>
      </c>
      <c r="C74" s="26">
        <f t="shared" si="21"/>
        <v>176.52751631000001</v>
      </c>
      <c r="D74" s="26">
        <f t="shared" ref="D74:E84" si="22">F74+H74</f>
        <v>3610.5896436100002</v>
      </c>
      <c r="E74" s="26">
        <f t="shared" si="22"/>
        <v>104.83367565</v>
      </c>
      <c r="F74" s="26">
        <v>1319.69853642</v>
      </c>
      <c r="G74" s="26">
        <v>63.273865800000003</v>
      </c>
      <c r="H74" s="26">
        <v>2290.8911071900002</v>
      </c>
      <c r="I74" s="26">
        <v>41.559809850000001</v>
      </c>
      <c r="J74" s="26">
        <f>L74+N74</f>
        <v>3590.6976717099997</v>
      </c>
      <c r="K74" s="26">
        <f t="shared" ref="K74:K83" si="23">M74+O74</f>
        <v>71.693840660000006</v>
      </c>
      <c r="L74" s="26">
        <v>969.92327141999999</v>
      </c>
      <c r="M74" s="26">
        <v>44.037169859999999</v>
      </c>
      <c r="N74" s="26">
        <v>2620.7744002899999</v>
      </c>
      <c r="O74" s="26">
        <v>27.656670800000001</v>
      </c>
    </row>
    <row r="75" spans="1:15" ht="13.2" hidden="1" x14ac:dyDescent="0.25">
      <c r="A75" s="25" t="s">
        <v>24</v>
      </c>
      <c r="B75" s="26">
        <f t="shared" si="21"/>
        <v>6692.53476133</v>
      </c>
      <c r="C75" s="26">
        <f t="shared" si="21"/>
        <v>183.41390215000001</v>
      </c>
      <c r="D75" s="26">
        <f t="shared" si="22"/>
        <v>3553.5806159600002</v>
      </c>
      <c r="E75" s="26">
        <f t="shared" si="22"/>
        <v>108.4450075</v>
      </c>
      <c r="F75" s="26">
        <v>1271.77045228</v>
      </c>
      <c r="G75" s="26">
        <v>63.983731089999999</v>
      </c>
      <c r="H75" s="26">
        <v>2281.8101636800002</v>
      </c>
      <c r="I75" s="26">
        <v>44.461276410000004</v>
      </c>
      <c r="J75" s="26">
        <v>3138.9541453699999</v>
      </c>
      <c r="K75" s="26">
        <f t="shared" si="23"/>
        <v>74.96889465000001</v>
      </c>
      <c r="L75" s="26">
        <v>770.50758135000001</v>
      </c>
      <c r="M75" s="26">
        <v>46.304408440000003</v>
      </c>
      <c r="N75" s="26">
        <v>2368.4465640200001</v>
      </c>
      <c r="O75" s="26">
        <v>28.66448621</v>
      </c>
    </row>
    <row r="76" spans="1:15" ht="13.2" hidden="1" x14ac:dyDescent="0.25">
      <c r="A76" s="25" t="s">
        <v>25</v>
      </c>
      <c r="B76" s="26">
        <f t="shared" si="21"/>
        <v>6221.2878867799991</v>
      </c>
      <c r="C76" s="26">
        <f t="shared" si="21"/>
        <v>195.86626412000001</v>
      </c>
      <c r="D76" s="26">
        <f t="shared" si="22"/>
        <v>3472.2304877399997</v>
      </c>
      <c r="E76" s="26">
        <f t="shared" si="22"/>
        <v>124.1653196</v>
      </c>
      <c r="F76" s="26">
        <v>1267.1236188299999</v>
      </c>
      <c r="G76" s="26">
        <v>74.319480110000001</v>
      </c>
      <c r="H76" s="26">
        <v>2205.1068689099998</v>
      </c>
      <c r="I76" s="26">
        <v>49.845839490000003</v>
      </c>
      <c r="J76" s="26">
        <v>2749.0573990399998</v>
      </c>
      <c r="K76" s="26">
        <f t="shared" si="23"/>
        <v>71.700944520000007</v>
      </c>
      <c r="L76" s="26">
        <v>803.06104772000003</v>
      </c>
      <c r="M76" s="26">
        <v>43.783841150000008</v>
      </c>
      <c r="N76" s="26">
        <v>1945.99635132</v>
      </c>
      <c r="O76" s="26">
        <v>27.917103369999992</v>
      </c>
    </row>
    <row r="77" spans="1:15" ht="13.2" hidden="1" x14ac:dyDescent="0.25">
      <c r="A77" s="25" t="s">
        <v>26</v>
      </c>
      <c r="B77" s="26">
        <f t="shared" si="21"/>
        <v>6278.4443567199996</v>
      </c>
      <c r="C77" s="26">
        <f t="shared" si="21"/>
        <v>200.80396353</v>
      </c>
      <c r="D77" s="26">
        <f>F77+H77</f>
        <v>3477.1453540299999</v>
      </c>
      <c r="E77" s="26">
        <f>G77+I77</f>
        <v>122.71846779000001</v>
      </c>
      <c r="F77" s="26">
        <v>1265.9310301200001</v>
      </c>
      <c r="G77" s="26">
        <v>68.573703050000006</v>
      </c>
      <c r="H77" s="26">
        <v>2211.2143239100001</v>
      </c>
      <c r="I77" s="26">
        <v>54.144764739999999</v>
      </c>
      <c r="J77" s="26">
        <f t="shared" ref="J77:J84" si="24">L77+N77</f>
        <v>2801.2990026900002</v>
      </c>
      <c r="K77" s="26">
        <f t="shared" si="23"/>
        <v>78.085495739999999</v>
      </c>
      <c r="L77" s="26">
        <v>830.99839454000005</v>
      </c>
      <c r="M77" s="26">
        <v>47.553925659999997</v>
      </c>
      <c r="N77" s="26">
        <v>1970.30060815</v>
      </c>
      <c r="O77" s="26">
        <v>30.531570080000002</v>
      </c>
    </row>
    <row r="78" spans="1:15" ht="13.2" hidden="1" x14ac:dyDescent="0.25">
      <c r="A78" s="25" t="s">
        <v>27</v>
      </c>
      <c r="B78" s="26">
        <f t="shared" si="21"/>
        <v>6355.9950000000008</v>
      </c>
      <c r="C78" s="26">
        <v>209.21199999999999</v>
      </c>
      <c r="D78" s="26">
        <f t="shared" si="22"/>
        <v>3446.4620000000004</v>
      </c>
      <c r="E78" s="26">
        <f t="shared" si="22"/>
        <v>131.91399999999999</v>
      </c>
      <c r="F78" s="26">
        <v>1238.606</v>
      </c>
      <c r="G78" s="26">
        <v>67.543000000000006</v>
      </c>
      <c r="H78" s="26">
        <v>2207.8560000000002</v>
      </c>
      <c r="I78" s="26">
        <v>64.370999999999995</v>
      </c>
      <c r="J78" s="26">
        <f t="shared" si="24"/>
        <v>2909.5329999999999</v>
      </c>
      <c r="K78" s="26">
        <f t="shared" si="23"/>
        <v>77.298000000000002</v>
      </c>
      <c r="L78" s="26">
        <v>874.68600000000004</v>
      </c>
      <c r="M78" s="26">
        <v>44.744999999999997</v>
      </c>
      <c r="N78" s="26">
        <v>2034.847</v>
      </c>
      <c r="O78" s="26">
        <v>32.552999999999997</v>
      </c>
    </row>
    <row r="79" spans="1:15" ht="13.2" hidden="1" x14ac:dyDescent="0.25">
      <c r="A79" s="25" t="s">
        <v>28</v>
      </c>
      <c r="B79" s="26">
        <f t="shared" si="21"/>
        <v>6463.7888553100001</v>
      </c>
      <c r="C79" s="26">
        <v>242.75732969000001</v>
      </c>
      <c r="D79" s="26">
        <f t="shared" si="22"/>
        <v>3469.86105456</v>
      </c>
      <c r="E79" s="26">
        <f t="shared" si="22"/>
        <v>156.63998874000001</v>
      </c>
      <c r="F79" s="26">
        <v>1239.4289935500001</v>
      </c>
      <c r="G79" s="26">
        <v>77.138238830000006</v>
      </c>
      <c r="H79" s="26">
        <v>2230.4320610099999</v>
      </c>
      <c r="I79" s="26">
        <v>79.501749910000001</v>
      </c>
      <c r="J79" s="26">
        <f t="shared" si="24"/>
        <v>2993.9278007499997</v>
      </c>
      <c r="K79" s="26">
        <f t="shared" si="23"/>
        <v>86.117340949999999</v>
      </c>
      <c r="L79" s="26">
        <v>879.95478892000006</v>
      </c>
      <c r="M79" s="26">
        <v>50.723724470000001</v>
      </c>
      <c r="N79" s="26">
        <v>2113.9730118299999</v>
      </c>
      <c r="O79" s="26">
        <v>35.393616479999999</v>
      </c>
    </row>
    <row r="80" spans="1:15" ht="13.2" hidden="1" x14ac:dyDescent="0.25">
      <c r="A80" s="25" t="s">
        <v>29</v>
      </c>
      <c r="B80" s="26">
        <f t="shared" si="21"/>
        <v>7229.1999974600003</v>
      </c>
      <c r="C80" s="26">
        <f t="shared" ref="C80:C85" si="25">+E80+K80</f>
        <v>262.43878831000001</v>
      </c>
      <c r="D80" s="26">
        <f t="shared" si="22"/>
        <v>3856.4756855999999</v>
      </c>
      <c r="E80" s="26">
        <f t="shared" si="22"/>
        <v>173.75265096999999</v>
      </c>
      <c r="F80" s="26">
        <v>1202.67554135</v>
      </c>
      <c r="G80" s="26">
        <v>86.446341110000006</v>
      </c>
      <c r="H80" s="26">
        <v>2653.8001442499999</v>
      </c>
      <c r="I80" s="26">
        <v>87.306309859999999</v>
      </c>
      <c r="J80" s="26">
        <f t="shared" si="24"/>
        <v>3372.7243118599999</v>
      </c>
      <c r="K80" s="26">
        <f t="shared" si="23"/>
        <v>88.686137340000002</v>
      </c>
      <c r="L80" s="26">
        <v>913.89950198999998</v>
      </c>
      <c r="M80" s="26">
        <v>54.810189860000001</v>
      </c>
      <c r="N80" s="26">
        <v>2458.8248098700001</v>
      </c>
      <c r="O80" s="26">
        <v>33.875947480000001</v>
      </c>
    </row>
    <row r="81" spans="1:15" ht="13.2" hidden="1" x14ac:dyDescent="0.25">
      <c r="A81" s="25" t="s">
        <v>30</v>
      </c>
      <c r="B81" s="26">
        <f t="shared" si="21"/>
        <v>7629.8486843799992</v>
      </c>
      <c r="C81" s="26">
        <f t="shared" si="25"/>
        <v>274.92399977999997</v>
      </c>
      <c r="D81" s="26">
        <f t="shared" si="22"/>
        <v>4245.6556973999996</v>
      </c>
      <c r="E81" s="26">
        <f t="shared" si="22"/>
        <v>180.14971553999999</v>
      </c>
      <c r="F81" s="26">
        <v>1220.75213603</v>
      </c>
      <c r="G81" s="26">
        <v>91.932462319999999</v>
      </c>
      <c r="H81" s="26">
        <v>3024.9035613699998</v>
      </c>
      <c r="I81" s="26">
        <v>88.217253220000003</v>
      </c>
      <c r="J81" s="26">
        <f t="shared" si="24"/>
        <v>3384.1929869799997</v>
      </c>
      <c r="K81" s="26">
        <f t="shared" si="23"/>
        <v>94.77428424</v>
      </c>
      <c r="L81" s="26">
        <v>912.49400184000001</v>
      </c>
      <c r="M81" s="26">
        <v>59.542978769999998</v>
      </c>
      <c r="N81" s="26">
        <v>2471.6989851399999</v>
      </c>
      <c r="O81" s="26">
        <v>35.231305470000002</v>
      </c>
    </row>
    <row r="82" spans="1:15" ht="13.2" hidden="1" x14ac:dyDescent="0.25">
      <c r="A82" s="25" t="s">
        <v>31</v>
      </c>
      <c r="B82" s="26">
        <f t="shared" si="21"/>
        <v>7780.8130340600001</v>
      </c>
      <c r="C82" s="26">
        <f t="shared" si="25"/>
        <v>309.36373753999999</v>
      </c>
      <c r="D82" s="26">
        <f t="shared" si="22"/>
        <v>4310.2353606899997</v>
      </c>
      <c r="E82" s="26">
        <f t="shared" si="22"/>
        <v>195.00176833</v>
      </c>
      <c r="F82" s="26">
        <v>1233.0757430399999</v>
      </c>
      <c r="G82" s="26">
        <v>104.92135708000001</v>
      </c>
      <c r="H82" s="26">
        <v>3077.1596176500002</v>
      </c>
      <c r="I82" s="26">
        <v>90.080411249999997</v>
      </c>
      <c r="J82" s="26">
        <f t="shared" si="24"/>
        <v>3470.57767337</v>
      </c>
      <c r="K82" s="26">
        <f t="shared" si="23"/>
        <v>114.36196921</v>
      </c>
      <c r="L82" s="26">
        <v>925.95097943999997</v>
      </c>
      <c r="M82" s="26">
        <v>76.805558509999997</v>
      </c>
      <c r="N82" s="26">
        <v>2544.6266939299999</v>
      </c>
      <c r="O82" s="26">
        <v>37.556410700000001</v>
      </c>
    </row>
    <row r="83" spans="1:15" ht="13.2" hidden="1" x14ac:dyDescent="0.25">
      <c r="A83" s="25" t="s">
        <v>32</v>
      </c>
      <c r="B83" s="26">
        <f t="shared" si="21"/>
        <v>7963.7234948000005</v>
      </c>
      <c r="C83" s="26">
        <f t="shared" si="25"/>
        <v>290.01943205999999</v>
      </c>
      <c r="D83" s="26">
        <f t="shared" si="22"/>
        <v>4431.0267724699997</v>
      </c>
      <c r="E83" s="26">
        <f t="shared" si="22"/>
        <v>169.98255532000002</v>
      </c>
      <c r="F83" s="26">
        <v>1309.9614254799999</v>
      </c>
      <c r="G83" s="26">
        <v>82.425575789999996</v>
      </c>
      <c r="H83" s="26">
        <v>3121.0653469899999</v>
      </c>
      <c r="I83" s="26">
        <v>87.556979530000007</v>
      </c>
      <c r="J83" s="26">
        <f t="shared" si="24"/>
        <v>3532.6967223300003</v>
      </c>
      <c r="K83" s="26">
        <f t="shared" si="23"/>
        <v>120.03687674</v>
      </c>
      <c r="L83" s="26">
        <v>954.70809326000006</v>
      </c>
      <c r="M83" s="26">
        <v>82.331592760000007</v>
      </c>
      <c r="N83" s="26">
        <v>2577.9886290700001</v>
      </c>
      <c r="O83" s="26">
        <v>37.705283979999997</v>
      </c>
    </row>
    <row r="84" spans="1:15" ht="13.2" hidden="1" x14ac:dyDescent="0.25">
      <c r="A84" s="25" t="s">
        <v>33</v>
      </c>
      <c r="B84" s="26">
        <f>D84+J84</f>
        <v>8064.5616917299994</v>
      </c>
      <c r="C84" s="26">
        <f t="shared" si="25"/>
        <v>272.89767503999997</v>
      </c>
      <c r="D84" s="26">
        <f t="shared" si="22"/>
        <v>4479.9237752999998</v>
      </c>
      <c r="E84" s="26">
        <f>G84+I84</f>
        <v>176.94820530999999</v>
      </c>
      <c r="F84" s="26">
        <v>1309.4257072400001</v>
      </c>
      <c r="G84" s="26">
        <v>81.890965440000002</v>
      </c>
      <c r="H84" s="26">
        <v>3170.4980680600002</v>
      </c>
      <c r="I84" s="26">
        <v>95.057239870000004</v>
      </c>
      <c r="J84" s="26">
        <f t="shared" si="24"/>
        <v>3584.6379164299997</v>
      </c>
      <c r="K84" s="26">
        <f>M84+O84</f>
        <v>95.949469730000004</v>
      </c>
      <c r="L84" s="26">
        <v>987.36144152999998</v>
      </c>
      <c r="M84" s="26">
        <v>57.371522130000002</v>
      </c>
      <c r="N84" s="26">
        <v>2597.2764748999998</v>
      </c>
      <c r="O84" s="26">
        <v>38.577947600000002</v>
      </c>
    </row>
    <row r="85" spans="1:15" ht="13.2" hidden="1" x14ac:dyDescent="0.25">
      <c r="A85" s="25" t="s">
        <v>34</v>
      </c>
      <c r="B85" s="26">
        <f>D85+J85</f>
        <v>8407.4600296200006</v>
      </c>
      <c r="C85" s="26">
        <f t="shared" si="25"/>
        <v>303.52331758999998</v>
      </c>
      <c r="D85" s="26">
        <f>F85+H85</f>
        <v>4886.1981022700002</v>
      </c>
      <c r="E85" s="26">
        <f>G85+I85</f>
        <v>195.13151715999999</v>
      </c>
      <c r="F85" s="26">
        <v>1452.7366927099999</v>
      </c>
      <c r="G85" s="26">
        <v>92.069749439999995</v>
      </c>
      <c r="H85" s="26">
        <v>3433.46140956</v>
      </c>
      <c r="I85" s="26">
        <v>103.06176772000001</v>
      </c>
      <c r="J85" s="26">
        <f>L85+N85</f>
        <v>3521.26192735</v>
      </c>
      <c r="K85" s="26">
        <f>M85+O85</f>
        <v>108.39180043</v>
      </c>
      <c r="L85" s="26">
        <v>907.21844865000003</v>
      </c>
      <c r="M85" s="26">
        <v>66.135501680000004</v>
      </c>
      <c r="N85" s="26">
        <v>2614.0434786999999</v>
      </c>
      <c r="O85" s="26">
        <v>42.256298749999999</v>
      </c>
    </row>
    <row r="86" spans="1:15" ht="13.2" x14ac:dyDescent="0.25">
      <c r="A86" s="25" t="s">
        <v>36</v>
      </c>
      <c r="B86" s="24">
        <v>9163.3597792400014</v>
      </c>
      <c r="C86" s="24">
        <v>492.87668797999993</v>
      </c>
      <c r="D86" s="24">
        <v>5865.2943068200011</v>
      </c>
      <c r="E86" s="24">
        <v>342.10889326999995</v>
      </c>
      <c r="F86" s="24">
        <v>1523.81092025</v>
      </c>
      <c r="G86" s="24">
        <v>156.84892257000001</v>
      </c>
      <c r="H86" s="24">
        <v>4341.4833865700011</v>
      </c>
      <c r="I86" s="24">
        <v>185.25997069999997</v>
      </c>
      <c r="J86" s="24">
        <v>3298.0654724200003</v>
      </c>
      <c r="K86" s="24">
        <v>150.76779470999998</v>
      </c>
      <c r="L86" s="24">
        <v>1043.30860082</v>
      </c>
      <c r="M86" s="24">
        <v>82.410484849999975</v>
      </c>
      <c r="N86" s="24">
        <v>2254.7568716000005</v>
      </c>
      <c r="O86" s="24">
        <v>68.357309860000001</v>
      </c>
    </row>
    <row r="87" spans="1:15" ht="13.2" hidden="1" x14ac:dyDescent="0.25">
      <c r="A87" s="25" t="s">
        <v>23</v>
      </c>
      <c r="B87" s="24">
        <f t="shared" ref="B87:C92" si="26">D87+J87</f>
        <v>8431.1754328499992</v>
      </c>
      <c r="C87" s="24">
        <f t="shared" si="26"/>
        <v>331.42509939000001</v>
      </c>
      <c r="D87" s="24">
        <f t="shared" ref="D87:E96" si="27">F87+H87</f>
        <v>4923.2452812299998</v>
      </c>
      <c r="E87" s="24">
        <f t="shared" si="27"/>
        <v>210.99322375000003</v>
      </c>
      <c r="F87" s="24">
        <v>1462.77390107</v>
      </c>
      <c r="G87" s="24">
        <v>100.83808002000001</v>
      </c>
      <c r="H87" s="24">
        <v>3460.4713801600001</v>
      </c>
      <c r="I87" s="24">
        <v>110.15514373000001</v>
      </c>
      <c r="J87" s="24">
        <f t="shared" ref="J87:K96" si="28">L87+N87</f>
        <v>3507.9301516200003</v>
      </c>
      <c r="K87" s="24">
        <f t="shared" si="28"/>
        <v>120.43187564000002</v>
      </c>
      <c r="L87" s="24">
        <v>886.77092951999998</v>
      </c>
      <c r="M87" s="24">
        <v>68.304298220000007</v>
      </c>
      <c r="N87" s="24">
        <v>2621.1592221000001</v>
      </c>
      <c r="O87" s="24">
        <v>52.127577420000001</v>
      </c>
    </row>
    <row r="88" spans="1:15" ht="13.2" hidden="1" x14ac:dyDescent="0.25">
      <c r="A88" s="25" t="s">
        <v>24</v>
      </c>
      <c r="B88" s="24">
        <f t="shared" si="26"/>
        <v>8343.4665381899995</v>
      </c>
      <c r="C88" s="24">
        <f t="shared" si="26"/>
        <v>358.36671996999996</v>
      </c>
      <c r="D88" s="24">
        <f t="shared" si="27"/>
        <v>4852.7135093699999</v>
      </c>
      <c r="E88" s="24">
        <f t="shared" si="27"/>
        <v>218.59607027999999</v>
      </c>
      <c r="F88" s="24">
        <v>1330.1786465800001</v>
      </c>
      <c r="G88" s="24">
        <v>99.661057020000001</v>
      </c>
      <c r="H88" s="24">
        <v>3522.5348627899998</v>
      </c>
      <c r="I88" s="24">
        <v>118.93501326000001</v>
      </c>
      <c r="J88" s="24">
        <f t="shared" si="28"/>
        <v>3490.7530288199996</v>
      </c>
      <c r="K88" s="24">
        <f t="shared" si="28"/>
        <v>139.77064969</v>
      </c>
      <c r="L88" s="24">
        <v>879.91907753999999</v>
      </c>
      <c r="M88" s="24">
        <v>77.999045319999993</v>
      </c>
      <c r="N88" s="24">
        <v>2610.8339512799998</v>
      </c>
      <c r="O88" s="24">
        <v>61.771604369999999</v>
      </c>
    </row>
    <row r="89" spans="1:15" ht="13.2" hidden="1" x14ac:dyDescent="0.25">
      <c r="A89" s="25" t="s">
        <v>25</v>
      </c>
      <c r="B89" s="24">
        <f t="shared" si="26"/>
        <v>8485.212513729999</v>
      </c>
      <c r="C89" s="24">
        <f t="shared" si="26"/>
        <v>355.91081566000003</v>
      </c>
      <c r="D89" s="24">
        <f t="shared" si="27"/>
        <v>5044.30921855</v>
      </c>
      <c r="E89" s="24">
        <f t="shared" si="27"/>
        <v>223.65635245999999</v>
      </c>
      <c r="F89" s="24">
        <v>1391.84155994</v>
      </c>
      <c r="G89" s="24">
        <v>100.80256247</v>
      </c>
      <c r="H89" s="24">
        <v>3652.4676586099999</v>
      </c>
      <c r="I89" s="24">
        <v>122.85378999</v>
      </c>
      <c r="J89" s="24">
        <f t="shared" si="28"/>
        <v>3440.90329518</v>
      </c>
      <c r="K89" s="24">
        <f t="shared" si="28"/>
        <v>132.2544632</v>
      </c>
      <c r="L89" s="24">
        <v>897.14073584000005</v>
      </c>
      <c r="M89" s="24">
        <v>73.679884369999996</v>
      </c>
      <c r="N89" s="24">
        <v>2543.7625593399998</v>
      </c>
      <c r="O89" s="24">
        <v>58.57457883</v>
      </c>
    </row>
    <row r="90" spans="1:15" ht="13.2" hidden="1" x14ac:dyDescent="0.25">
      <c r="A90" s="25" t="s">
        <v>26</v>
      </c>
      <c r="B90" s="24">
        <f t="shared" si="26"/>
        <v>8605.4584439699993</v>
      </c>
      <c r="C90" s="24">
        <f t="shared" si="26"/>
        <v>365.24831912000002</v>
      </c>
      <c r="D90" s="24">
        <f t="shared" si="27"/>
        <v>5126.0884319799998</v>
      </c>
      <c r="E90" s="24">
        <f t="shared" si="27"/>
        <v>231.87085711000003</v>
      </c>
      <c r="F90" s="24">
        <v>1417.8445892000002</v>
      </c>
      <c r="G90" s="24">
        <v>102.33495156000002</v>
      </c>
      <c r="H90" s="24">
        <v>3708.2438427799998</v>
      </c>
      <c r="I90" s="24">
        <v>129.53590555000002</v>
      </c>
      <c r="J90" s="24">
        <f t="shared" si="28"/>
        <v>3479.3700119899995</v>
      </c>
      <c r="K90" s="24">
        <f t="shared" si="28"/>
        <v>133.37746200999999</v>
      </c>
      <c r="L90" s="24">
        <v>896.32669306999992</v>
      </c>
      <c r="M90" s="24">
        <v>72.37199665</v>
      </c>
      <c r="N90" s="24">
        <v>2583.0433189199998</v>
      </c>
      <c r="O90" s="24">
        <v>61.005465360000002</v>
      </c>
    </row>
    <row r="91" spans="1:15" ht="13.2" hidden="1" x14ac:dyDescent="0.25">
      <c r="A91" s="25" t="s">
        <v>27</v>
      </c>
      <c r="B91" s="24">
        <f t="shared" si="26"/>
        <v>8733.4896446999992</v>
      </c>
      <c r="C91" s="24">
        <f t="shared" si="26"/>
        <v>383.58905662000001</v>
      </c>
      <c r="D91" s="24">
        <f t="shared" si="27"/>
        <v>5223.3259211599998</v>
      </c>
      <c r="E91" s="24">
        <f t="shared" si="27"/>
        <v>242.14988371999999</v>
      </c>
      <c r="F91" s="24">
        <v>1424.11458429</v>
      </c>
      <c r="G91" s="24">
        <v>103.98742276</v>
      </c>
      <c r="H91" s="24">
        <v>3799.2113368700002</v>
      </c>
      <c r="I91" s="24">
        <v>138.16246096</v>
      </c>
      <c r="J91" s="24">
        <f t="shared" si="28"/>
        <v>3510.1637235400003</v>
      </c>
      <c r="K91" s="24">
        <f t="shared" si="28"/>
        <v>141.43917290000002</v>
      </c>
      <c r="L91" s="24">
        <v>920.8913824</v>
      </c>
      <c r="M91" s="24">
        <v>79.229082790000007</v>
      </c>
      <c r="N91" s="24">
        <v>2589.2723411400002</v>
      </c>
      <c r="O91" s="24">
        <v>62.210090110000003</v>
      </c>
    </row>
    <row r="92" spans="1:15" ht="13.2" hidden="1" x14ac:dyDescent="0.25">
      <c r="A92" s="25" t="s">
        <v>28</v>
      </c>
      <c r="B92" s="24">
        <f t="shared" si="26"/>
        <v>8840.6992274799995</v>
      </c>
      <c r="C92" s="24">
        <f t="shared" si="26"/>
        <v>408.59221671999995</v>
      </c>
      <c r="D92" s="24">
        <f>F92+H92</f>
        <v>5311.30351668</v>
      </c>
      <c r="E92" s="24">
        <f>G92+I92</f>
        <v>266.91575949999998</v>
      </c>
      <c r="F92" s="24">
        <v>1390.8887382200005</v>
      </c>
      <c r="G92" s="24">
        <v>106.06446656000001</v>
      </c>
      <c r="H92" s="24">
        <v>3920.4147784599991</v>
      </c>
      <c r="I92" s="24">
        <v>160.85129293999995</v>
      </c>
      <c r="J92" s="24">
        <f>L92+N92</f>
        <v>3529.3957108</v>
      </c>
      <c r="K92" s="24">
        <f>M92+O92</f>
        <v>141.67645721999997</v>
      </c>
      <c r="L92" s="24">
        <v>956.90045928000006</v>
      </c>
      <c r="M92" s="24">
        <v>77.496031119999998</v>
      </c>
      <c r="N92" s="24">
        <v>2572.4952515199998</v>
      </c>
      <c r="O92" s="24">
        <v>64.180426099999991</v>
      </c>
    </row>
    <row r="93" spans="1:15" ht="13.2" hidden="1" x14ac:dyDescent="0.25">
      <c r="A93" s="25" t="s">
        <v>29</v>
      </c>
      <c r="B93" s="24">
        <v>8656.2160000000003</v>
      </c>
      <c r="C93" s="24">
        <v>399.995</v>
      </c>
      <c r="D93" s="24">
        <f t="shared" si="27"/>
        <v>5357.58</v>
      </c>
      <c r="E93" s="24">
        <f t="shared" si="27"/>
        <v>258.95240000000001</v>
      </c>
      <c r="F93" s="24">
        <v>1390.67</v>
      </c>
      <c r="G93" s="24">
        <v>101.2629</v>
      </c>
      <c r="H93" s="24">
        <v>3966.91</v>
      </c>
      <c r="I93" s="24">
        <v>157.68950000000001</v>
      </c>
      <c r="J93" s="24">
        <f t="shared" si="28"/>
        <v>3293.636</v>
      </c>
      <c r="K93" s="24">
        <f t="shared" si="28"/>
        <v>141.042</v>
      </c>
      <c r="L93" s="24">
        <v>1010.7910000000001</v>
      </c>
      <c r="M93" s="24">
        <v>75.503</v>
      </c>
      <c r="N93" s="24">
        <v>2282.8449999999998</v>
      </c>
      <c r="O93" s="24">
        <v>65.539000000000001</v>
      </c>
    </row>
    <row r="94" spans="1:15" ht="13.2" hidden="1" x14ac:dyDescent="0.25">
      <c r="A94" s="25" t="s">
        <v>30</v>
      </c>
      <c r="B94" s="24">
        <v>8788.5652860400005</v>
      </c>
      <c r="C94" s="24">
        <v>423.68329698000002</v>
      </c>
      <c r="D94" s="24">
        <f t="shared" si="27"/>
        <v>5448.6732444099998</v>
      </c>
      <c r="E94" s="24">
        <f t="shared" si="27"/>
        <v>284.66117152000004</v>
      </c>
      <c r="F94" s="24">
        <v>1424.3187801199999</v>
      </c>
      <c r="G94" s="24">
        <v>114.20943148000001</v>
      </c>
      <c r="H94" s="24">
        <v>4024.3544642900001</v>
      </c>
      <c r="I94" s="24">
        <v>170.45174004</v>
      </c>
      <c r="J94" s="24">
        <f t="shared" si="28"/>
        <v>3339.8920416299998</v>
      </c>
      <c r="K94" s="24">
        <f t="shared" si="28"/>
        <v>139.02212546000001</v>
      </c>
      <c r="L94" s="24">
        <v>1021.54448273</v>
      </c>
      <c r="M94" s="24">
        <v>74.212794990000006</v>
      </c>
      <c r="N94" s="24">
        <v>2318.3475589</v>
      </c>
      <c r="O94" s="24">
        <v>64.809330470000006</v>
      </c>
    </row>
    <row r="95" spans="1:15" ht="13.2" hidden="1" x14ac:dyDescent="0.25">
      <c r="A95" s="25" t="s">
        <v>31</v>
      </c>
      <c r="B95" s="24">
        <f>D95+J95</f>
        <v>8936.6295108199993</v>
      </c>
      <c r="C95" s="24">
        <v>448.51428231</v>
      </c>
      <c r="D95" s="24">
        <f t="shared" si="27"/>
        <v>5562.0761444100008</v>
      </c>
      <c r="E95" s="24">
        <f t="shared" si="27"/>
        <v>301.42113802999995</v>
      </c>
      <c r="F95" s="24">
        <v>1448.0048032600002</v>
      </c>
      <c r="G95" s="24">
        <v>124.83487529999998</v>
      </c>
      <c r="H95" s="24">
        <v>4114.0713411500001</v>
      </c>
      <c r="I95" s="24">
        <v>176.58626272999999</v>
      </c>
      <c r="J95" s="24">
        <f t="shared" si="28"/>
        <v>3374.5533664099994</v>
      </c>
      <c r="K95" s="24">
        <f t="shared" si="28"/>
        <v>147.09314427999999</v>
      </c>
      <c r="L95" s="24">
        <v>1038.52730352</v>
      </c>
      <c r="M95" s="24">
        <v>78.960413599999995</v>
      </c>
      <c r="N95" s="24">
        <v>2336.0260628899996</v>
      </c>
      <c r="O95" s="24">
        <v>68.132730679999995</v>
      </c>
    </row>
    <row r="96" spans="1:15" ht="13.2" hidden="1" x14ac:dyDescent="0.25">
      <c r="A96" s="25" t="s">
        <v>32</v>
      </c>
      <c r="B96" s="24">
        <f>D96+J96</f>
        <v>9065.2348196599996</v>
      </c>
      <c r="C96" s="24">
        <v>454.04449083999998</v>
      </c>
      <c r="D96" s="24">
        <f t="shared" si="27"/>
        <v>5680.473136829999</v>
      </c>
      <c r="E96" s="24">
        <f t="shared" si="27"/>
        <v>306.43030685999997</v>
      </c>
      <c r="F96" s="24">
        <v>1458.4576236799996</v>
      </c>
      <c r="G96" s="24">
        <v>128.30885957000001</v>
      </c>
      <c r="H96" s="24">
        <v>4222.0155131499996</v>
      </c>
      <c r="I96" s="24">
        <v>178.12144728999999</v>
      </c>
      <c r="J96" s="24">
        <f t="shared" si="28"/>
        <v>3384.7616828299997</v>
      </c>
      <c r="K96" s="24">
        <f t="shared" si="28"/>
        <v>147.61418398000001</v>
      </c>
      <c r="L96" s="24">
        <v>1058.4434223599999</v>
      </c>
      <c r="M96" s="24">
        <v>79.603050010000004</v>
      </c>
      <c r="N96" s="24">
        <v>2326.31826047</v>
      </c>
      <c r="O96" s="24">
        <v>68.011133969999989</v>
      </c>
    </row>
    <row r="97" spans="1:15" ht="13.2" hidden="1" x14ac:dyDescent="0.25">
      <c r="A97" s="25" t="s">
        <v>33</v>
      </c>
      <c r="B97" s="24">
        <f>D97+J97</f>
        <v>9091.7448746400005</v>
      </c>
      <c r="C97" s="24">
        <f>+E97+K97</f>
        <v>458.08037351999997</v>
      </c>
      <c r="D97" s="24">
        <f>F97+H97</f>
        <v>5770.1788494699995</v>
      </c>
      <c r="E97" s="24">
        <f>G97+I97</f>
        <v>309.25708532999994</v>
      </c>
      <c r="F97" s="24">
        <v>1493.9749220899998</v>
      </c>
      <c r="G97" s="24">
        <v>130.58339618999997</v>
      </c>
      <c r="H97" s="24">
        <v>4276.2039273799992</v>
      </c>
      <c r="I97" s="24">
        <v>178.67368913999996</v>
      </c>
      <c r="J97" s="24">
        <f>L97+N97</f>
        <v>3321.5660251700001</v>
      </c>
      <c r="K97" s="24">
        <f>M97+O97</f>
        <v>148.82328819</v>
      </c>
      <c r="L97" s="24">
        <v>1051.95001742</v>
      </c>
      <c r="M97" s="24">
        <v>78.407537129999994</v>
      </c>
      <c r="N97" s="24">
        <v>2269.6160077499999</v>
      </c>
      <c r="O97" s="24">
        <v>70.415751060000005</v>
      </c>
    </row>
    <row r="98" spans="1:15" ht="13.2" hidden="1" x14ac:dyDescent="0.25">
      <c r="A98" s="25" t="s">
        <v>34</v>
      </c>
      <c r="B98" s="24">
        <f>D98+J98</f>
        <v>9163.3597792400014</v>
      </c>
      <c r="C98" s="24">
        <f>+E98+K98</f>
        <v>492.87668797999993</v>
      </c>
      <c r="D98" s="24">
        <f>F98+H98</f>
        <v>5865.2943068200011</v>
      </c>
      <c r="E98" s="24">
        <f>G98+I98</f>
        <v>342.10889326999995</v>
      </c>
      <c r="F98" s="24">
        <v>1523.81092025</v>
      </c>
      <c r="G98" s="24">
        <v>156.84892257000001</v>
      </c>
      <c r="H98" s="24">
        <v>4341.4833865700011</v>
      </c>
      <c r="I98" s="24">
        <v>185.25997069999997</v>
      </c>
      <c r="J98" s="24">
        <f>L98+N98</f>
        <v>3298.0654724200003</v>
      </c>
      <c r="K98" s="24">
        <f>M98+O98</f>
        <v>150.76779470999998</v>
      </c>
      <c r="L98" s="24">
        <v>1043.30860082</v>
      </c>
      <c r="M98" s="24">
        <v>82.410484849999975</v>
      </c>
      <c r="N98" s="24">
        <v>2254.7568716000005</v>
      </c>
      <c r="O98" s="24">
        <v>68.357309860000001</v>
      </c>
    </row>
    <row r="99" spans="1:15" ht="13.2" x14ac:dyDescent="0.25">
      <c r="A99" s="25" t="s">
        <v>37</v>
      </c>
      <c r="B99" s="24">
        <v>9850.3003707400021</v>
      </c>
      <c r="C99" s="24">
        <v>633.80456287000004</v>
      </c>
      <c r="D99" s="24">
        <v>6326.5385144700012</v>
      </c>
      <c r="E99" s="24">
        <v>452.14121239000008</v>
      </c>
      <c r="F99" s="24">
        <v>1901.0288187400004</v>
      </c>
      <c r="G99" s="24">
        <v>233.81790409000001</v>
      </c>
      <c r="H99" s="24">
        <v>4425.5096957300011</v>
      </c>
      <c r="I99" s="24">
        <v>218.32330830000004</v>
      </c>
      <c r="J99" s="24">
        <v>3523.7618562700004</v>
      </c>
      <c r="K99" s="24">
        <v>181.66335047999999</v>
      </c>
      <c r="L99" s="24">
        <v>1050.1703003900002</v>
      </c>
      <c r="M99" s="24">
        <v>92.411289529999991</v>
      </c>
      <c r="N99" s="24">
        <v>2473.5915558800002</v>
      </c>
      <c r="O99" s="24">
        <v>89.252060950000001</v>
      </c>
    </row>
    <row r="100" spans="1:15" ht="13.2" hidden="1" x14ac:dyDescent="0.25">
      <c r="A100" s="25" t="s">
        <v>23</v>
      </c>
      <c r="B100" s="26">
        <f t="shared" ref="B100:C115" si="29">D100+J100</f>
        <v>9149.7656655300016</v>
      </c>
      <c r="C100" s="26">
        <f t="shared" si="29"/>
        <v>496.97677403</v>
      </c>
      <c r="D100" s="26">
        <f t="shared" ref="D100:E111" si="30">F100+H100</f>
        <v>5876.8554155300008</v>
      </c>
      <c r="E100" s="26">
        <f t="shared" si="30"/>
        <v>337.99363398999998</v>
      </c>
      <c r="F100" s="26">
        <v>1521.0608483700003</v>
      </c>
      <c r="G100" s="26">
        <v>163.53275163999999</v>
      </c>
      <c r="H100" s="26">
        <v>4355.79456716</v>
      </c>
      <c r="I100" s="26">
        <v>174.46088234999999</v>
      </c>
      <c r="J100" s="26">
        <f t="shared" ref="J100:K115" si="31">L100+N100</f>
        <v>3272.9102499999999</v>
      </c>
      <c r="K100" s="26">
        <f t="shared" si="31"/>
        <v>158.98314004000002</v>
      </c>
      <c r="L100" s="26">
        <v>1030.23733793</v>
      </c>
      <c r="M100" s="26">
        <v>90.439909270000015</v>
      </c>
      <c r="N100" s="26">
        <v>2242.6729120699997</v>
      </c>
      <c r="O100" s="26">
        <v>68.543230770000008</v>
      </c>
    </row>
    <row r="101" spans="1:15" ht="13.2" hidden="1" x14ac:dyDescent="0.25">
      <c r="A101" s="25" t="s">
        <v>24</v>
      </c>
      <c r="B101" s="26">
        <f t="shared" si="29"/>
        <v>9152.8044223100005</v>
      </c>
      <c r="C101" s="26">
        <f t="shared" si="29"/>
        <v>509.41080164000005</v>
      </c>
      <c r="D101" s="26">
        <f t="shared" si="30"/>
        <v>5888.6123619000009</v>
      </c>
      <c r="E101" s="26">
        <f t="shared" si="30"/>
        <v>345.29821598000001</v>
      </c>
      <c r="F101" s="26">
        <v>1477.46146619</v>
      </c>
      <c r="G101" s="26">
        <v>162.15388999999999</v>
      </c>
      <c r="H101" s="26">
        <v>4411.1508957100004</v>
      </c>
      <c r="I101" s="26">
        <v>183.14432597999999</v>
      </c>
      <c r="J101" s="26">
        <f t="shared" si="31"/>
        <v>3264.1920604099992</v>
      </c>
      <c r="K101" s="26">
        <f t="shared" si="31"/>
        <v>164.11258566000001</v>
      </c>
      <c r="L101" s="26">
        <v>1023.93320722</v>
      </c>
      <c r="M101" s="26">
        <v>96.079705560000008</v>
      </c>
      <c r="N101" s="26">
        <v>2240.2588531899992</v>
      </c>
      <c r="O101" s="26">
        <v>68.0328801</v>
      </c>
    </row>
    <row r="102" spans="1:15" ht="13.2" hidden="1" x14ac:dyDescent="0.25">
      <c r="A102" s="25" t="s">
        <v>25</v>
      </c>
      <c r="B102" s="26">
        <f t="shared" si="29"/>
        <v>8365.9867119600003</v>
      </c>
      <c r="C102" s="26">
        <f t="shared" si="29"/>
        <v>539.92218613999989</v>
      </c>
      <c r="D102" s="26">
        <f t="shared" si="30"/>
        <v>5017.8658420000002</v>
      </c>
      <c r="E102" s="26">
        <f t="shared" si="30"/>
        <v>371.00768122999989</v>
      </c>
      <c r="F102" s="26">
        <v>1537.3566140099999</v>
      </c>
      <c r="G102" s="26">
        <v>181.68093388999995</v>
      </c>
      <c r="H102" s="26">
        <v>3480.50922799</v>
      </c>
      <c r="I102" s="26">
        <v>189.32674733999997</v>
      </c>
      <c r="J102" s="26">
        <f t="shared" si="31"/>
        <v>3348.1208699599997</v>
      </c>
      <c r="K102" s="26">
        <f t="shared" si="31"/>
        <v>168.91450491000003</v>
      </c>
      <c r="L102" s="26">
        <v>1099.7357182599999</v>
      </c>
      <c r="M102" s="26">
        <v>97.642378710000017</v>
      </c>
      <c r="N102" s="26">
        <v>2248.3851516999998</v>
      </c>
      <c r="O102" s="26">
        <v>71.272126200000017</v>
      </c>
    </row>
    <row r="103" spans="1:15" ht="13.2" hidden="1" x14ac:dyDescent="0.25">
      <c r="A103" s="25" t="s">
        <v>26</v>
      </c>
      <c r="B103" s="26">
        <f t="shared" si="29"/>
        <v>8569.625479950002</v>
      </c>
      <c r="C103" s="26">
        <f t="shared" si="29"/>
        <v>553.16266524000002</v>
      </c>
      <c r="D103" s="26">
        <f t="shared" si="30"/>
        <v>5178.6961602300007</v>
      </c>
      <c r="E103" s="26">
        <f t="shared" si="30"/>
        <v>376.76540720000003</v>
      </c>
      <c r="F103" s="26">
        <v>1627.0852975200003</v>
      </c>
      <c r="G103" s="26">
        <v>182.81705453000004</v>
      </c>
      <c r="H103" s="26">
        <v>3551.6108627100002</v>
      </c>
      <c r="I103" s="26">
        <v>193.94835266999999</v>
      </c>
      <c r="J103" s="26">
        <f t="shared" si="31"/>
        <v>3390.9293197200013</v>
      </c>
      <c r="K103" s="26">
        <f t="shared" si="31"/>
        <v>176.39725804</v>
      </c>
      <c r="L103" s="26">
        <v>1125.5794349</v>
      </c>
      <c r="M103" s="26">
        <v>100.78393094</v>
      </c>
      <c r="N103" s="26">
        <v>2265.3498848200011</v>
      </c>
      <c r="O103" s="26">
        <v>75.613327099999992</v>
      </c>
    </row>
    <row r="104" spans="1:15" ht="13.2" hidden="1" x14ac:dyDescent="0.25">
      <c r="A104" s="25" t="s">
        <v>27</v>
      </c>
      <c r="B104" s="26">
        <f t="shared" si="29"/>
        <v>8680.4269249300014</v>
      </c>
      <c r="C104" s="26">
        <f t="shared" si="29"/>
        <v>551.82263233000003</v>
      </c>
      <c r="D104" s="26">
        <f t="shared" si="30"/>
        <v>5276.0389336499993</v>
      </c>
      <c r="E104" s="26">
        <f t="shared" si="30"/>
        <v>376.23776549000002</v>
      </c>
      <c r="F104" s="26">
        <v>1649.9613073500002</v>
      </c>
      <c r="G104" s="26">
        <v>182.17992809</v>
      </c>
      <c r="H104" s="26">
        <v>3626.0776262999989</v>
      </c>
      <c r="I104" s="26">
        <v>194.05783739999998</v>
      </c>
      <c r="J104" s="26">
        <f t="shared" si="31"/>
        <v>3404.3879912800012</v>
      </c>
      <c r="K104" s="26">
        <f t="shared" si="31"/>
        <v>175.58486683999996</v>
      </c>
      <c r="L104" s="26">
        <v>1171.9425042200003</v>
      </c>
      <c r="M104" s="26">
        <v>99.632511709999989</v>
      </c>
      <c r="N104" s="26">
        <v>2232.4454870600011</v>
      </c>
      <c r="O104" s="26">
        <v>75.952355129999987</v>
      </c>
    </row>
    <row r="105" spans="1:15" ht="13.2" hidden="1" x14ac:dyDescent="0.25">
      <c r="A105" s="25" t="s">
        <v>28</v>
      </c>
      <c r="B105" s="26">
        <f t="shared" si="29"/>
        <v>8885.8892618499995</v>
      </c>
      <c r="C105" s="26">
        <f t="shared" si="29"/>
        <v>557.85969064999995</v>
      </c>
      <c r="D105" s="26">
        <f t="shared" si="30"/>
        <v>5464.8585656499999</v>
      </c>
      <c r="E105" s="26">
        <f t="shared" si="30"/>
        <v>383.27427196000002</v>
      </c>
      <c r="F105" s="26">
        <v>1724.02884838</v>
      </c>
      <c r="G105" s="26">
        <v>183.22703375</v>
      </c>
      <c r="H105" s="26">
        <v>3740.8297172699999</v>
      </c>
      <c r="I105" s="26">
        <v>200.04723821000002</v>
      </c>
      <c r="J105" s="26">
        <f t="shared" si="31"/>
        <v>3421.0306962</v>
      </c>
      <c r="K105" s="26">
        <f t="shared" si="31"/>
        <v>174.58541868999998</v>
      </c>
      <c r="L105" s="26">
        <v>1173.0402481499996</v>
      </c>
      <c r="M105" s="26">
        <v>98.192751869999995</v>
      </c>
      <c r="N105" s="26">
        <v>2247.9904480500004</v>
      </c>
      <c r="O105" s="26">
        <v>76.392666819999988</v>
      </c>
    </row>
    <row r="106" spans="1:15" ht="13.2" hidden="1" x14ac:dyDescent="0.25">
      <c r="A106" s="25" t="s">
        <v>29</v>
      </c>
      <c r="B106" s="26">
        <f t="shared" si="29"/>
        <v>9050.1703139700003</v>
      </c>
      <c r="C106" s="26">
        <f t="shared" si="29"/>
        <v>581.14177906999998</v>
      </c>
      <c r="D106" s="26">
        <f t="shared" si="30"/>
        <v>5653.2882967799997</v>
      </c>
      <c r="E106" s="26">
        <f t="shared" si="30"/>
        <v>401.9138557</v>
      </c>
      <c r="F106" s="26">
        <v>1759.2014357799994</v>
      </c>
      <c r="G106" s="26">
        <v>192.20300341000001</v>
      </c>
      <c r="H106" s="26">
        <v>3894.0868610000007</v>
      </c>
      <c r="I106" s="26">
        <v>209.71085229000002</v>
      </c>
      <c r="J106" s="26">
        <f t="shared" si="31"/>
        <v>3396.8820171899997</v>
      </c>
      <c r="K106" s="26">
        <f t="shared" si="31"/>
        <v>179.22792336999998</v>
      </c>
      <c r="L106" s="26">
        <v>1185.22084139</v>
      </c>
      <c r="M106" s="26">
        <v>101.41922487999997</v>
      </c>
      <c r="N106" s="26">
        <v>2211.6611757999999</v>
      </c>
      <c r="O106" s="26">
        <v>77.808698490000012</v>
      </c>
    </row>
    <row r="107" spans="1:15" ht="13.2" hidden="1" x14ac:dyDescent="0.25">
      <c r="A107" s="25" t="s">
        <v>30</v>
      </c>
      <c r="B107" s="26">
        <f t="shared" si="29"/>
        <v>9458.3536229800011</v>
      </c>
      <c r="C107" s="26">
        <f t="shared" si="29"/>
        <v>592.54335994000007</v>
      </c>
      <c r="D107" s="26">
        <f t="shared" si="30"/>
        <v>5794.5581396099997</v>
      </c>
      <c r="E107" s="26">
        <f t="shared" si="30"/>
        <v>412.74201596</v>
      </c>
      <c r="F107" s="26">
        <v>1779.9598803199999</v>
      </c>
      <c r="G107" s="26">
        <v>204.30088148999999</v>
      </c>
      <c r="H107" s="26">
        <v>4014.5982592899995</v>
      </c>
      <c r="I107" s="26">
        <v>208.44113446999998</v>
      </c>
      <c r="J107" s="26">
        <f t="shared" si="31"/>
        <v>3663.7954833700005</v>
      </c>
      <c r="K107" s="26">
        <f t="shared" si="31"/>
        <v>179.80134398000001</v>
      </c>
      <c r="L107" s="26">
        <v>1221.3443412900003</v>
      </c>
      <c r="M107" s="26">
        <v>100.78183925</v>
      </c>
      <c r="N107" s="26">
        <v>2442.45114208</v>
      </c>
      <c r="O107" s="26">
        <v>79.019504729999994</v>
      </c>
    </row>
    <row r="108" spans="1:15" ht="13.2" hidden="1" x14ac:dyDescent="0.25">
      <c r="A108" s="25" t="s">
        <v>31</v>
      </c>
      <c r="B108" s="26">
        <f t="shared" si="29"/>
        <v>9597.6519703199992</v>
      </c>
      <c r="C108" s="26">
        <f t="shared" si="29"/>
        <v>620.24163603</v>
      </c>
      <c r="D108" s="26">
        <f t="shared" si="30"/>
        <v>5949.6698833499995</v>
      </c>
      <c r="E108" s="26">
        <f t="shared" si="30"/>
        <v>433.27741323999999</v>
      </c>
      <c r="F108" s="26">
        <v>1856.0935624199997</v>
      </c>
      <c r="G108" s="26">
        <v>224.16248223999997</v>
      </c>
      <c r="H108" s="26">
        <v>4093.5763209299994</v>
      </c>
      <c r="I108" s="26">
        <v>209.11493099999998</v>
      </c>
      <c r="J108" s="26">
        <f t="shared" si="31"/>
        <v>3647.9820869699997</v>
      </c>
      <c r="K108" s="26">
        <f t="shared" si="31"/>
        <v>186.96422279000001</v>
      </c>
      <c r="L108" s="26">
        <v>1218.5356594200002</v>
      </c>
      <c r="M108" s="26">
        <v>97.893200940000014</v>
      </c>
      <c r="N108" s="26">
        <v>2429.4464275499995</v>
      </c>
      <c r="O108" s="26">
        <v>89.071021850000008</v>
      </c>
    </row>
    <row r="109" spans="1:15" ht="13.2" hidden="1" x14ac:dyDescent="0.25">
      <c r="A109" s="25" t="s">
        <v>32</v>
      </c>
      <c r="B109" s="26">
        <f t="shared" si="29"/>
        <v>9706.1501323599987</v>
      </c>
      <c r="C109" s="26">
        <f t="shared" si="29"/>
        <v>626.47045097</v>
      </c>
      <c r="D109" s="26">
        <f t="shared" si="30"/>
        <v>6080.2291522899995</v>
      </c>
      <c r="E109" s="26">
        <f t="shared" si="30"/>
        <v>436.40281425000001</v>
      </c>
      <c r="F109" s="26">
        <v>1862.5809107800001</v>
      </c>
      <c r="G109" s="26">
        <v>218.52939634000001</v>
      </c>
      <c r="H109" s="26">
        <v>4217.6482415099999</v>
      </c>
      <c r="I109" s="26">
        <v>217.87341791000003</v>
      </c>
      <c r="J109" s="26">
        <f t="shared" si="31"/>
        <v>3625.9209800699996</v>
      </c>
      <c r="K109" s="26">
        <f t="shared" si="31"/>
        <v>190.06763672</v>
      </c>
      <c r="L109" s="26">
        <v>1170.83075994</v>
      </c>
      <c r="M109" s="26">
        <v>98.958404939999994</v>
      </c>
      <c r="N109" s="26">
        <v>2455.0902201299996</v>
      </c>
      <c r="O109" s="26">
        <v>91.109231779999988</v>
      </c>
    </row>
    <row r="110" spans="1:15" ht="13.2" hidden="1" x14ac:dyDescent="0.25">
      <c r="A110" s="25" t="s">
        <v>33</v>
      </c>
      <c r="B110" s="26">
        <f t="shared" si="29"/>
        <v>9782.7863418200013</v>
      </c>
      <c r="C110" s="26">
        <f t="shared" si="29"/>
        <v>636.67716684999994</v>
      </c>
      <c r="D110" s="26">
        <f t="shared" si="30"/>
        <v>6201.6395691100015</v>
      </c>
      <c r="E110" s="26">
        <f t="shared" si="30"/>
        <v>452.06186796999998</v>
      </c>
      <c r="F110" s="26">
        <v>1895.5024966700003</v>
      </c>
      <c r="G110" s="26">
        <v>231.14393423999996</v>
      </c>
      <c r="H110" s="26">
        <v>4306.1370724400012</v>
      </c>
      <c r="I110" s="26">
        <v>220.91793372999999</v>
      </c>
      <c r="J110" s="26">
        <f t="shared" si="31"/>
        <v>3581.1467727099994</v>
      </c>
      <c r="K110" s="26">
        <f t="shared" si="31"/>
        <v>184.61529887999995</v>
      </c>
      <c r="L110" s="26">
        <v>1128.3953477599998</v>
      </c>
      <c r="M110" s="26">
        <v>95.25461082999999</v>
      </c>
      <c r="N110" s="26">
        <v>2452.7514249499995</v>
      </c>
      <c r="O110" s="26">
        <v>89.360688049999979</v>
      </c>
    </row>
    <row r="111" spans="1:15" ht="13.2" hidden="1" x14ac:dyDescent="0.25">
      <c r="A111" s="25" t="s">
        <v>34</v>
      </c>
      <c r="B111" s="26">
        <f t="shared" si="29"/>
        <v>9850.3003707400021</v>
      </c>
      <c r="C111" s="26">
        <f t="shared" si="29"/>
        <v>633.80456287000004</v>
      </c>
      <c r="D111" s="26">
        <f t="shared" si="30"/>
        <v>6326.5385144700012</v>
      </c>
      <c r="E111" s="26">
        <f t="shared" si="30"/>
        <v>452.14121239000008</v>
      </c>
      <c r="F111" s="26">
        <v>1901.0288187400004</v>
      </c>
      <c r="G111" s="26">
        <v>233.81790409000001</v>
      </c>
      <c r="H111" s="26">
        <v>4425.5096957300011</v>
      </c>
      <c r="I111" s="26">
        <v>218.32330830000004</v>
      </c>
      <c r="J111" s="26">
        <f t="shared" si="31"/>
        <v>3523.7618562700004</v>
      </c>
      <c r="K111" s="26">
        <f t="shared" si="31"/>
        <v>181.66335047999999</v>
      </c>
      <c r="L111" s="26">
        <v>1050.1703003900002</v>
      </c>
      <c r="M111" s="26">
        <v>92.411289529999991</v>
      </c>
      <c r="N111" s="26">
        <v>2473.5915558800002</v>
      </c>
      <c r="O111" s="26">
        <v>89.252060950000001</v>
      </c>
    </row>
    <row r="112" spans="1:15" ht="13.2" x14ac:dyDescent="0.25">
      <c r="A112" s="25" t="s">
        <v>38</v>
      </c>
      <c r="B112" s="24">
        <f t="shared" si="29"/>
        <v>12243.721763699998</v>
      </c>
      <c r="C112" s="24">
        <f t="shared" si="29"/>
        <v>748.82059921000018</v>
      </c>
      <c r="D112" s="24">
        <f>F112+H112</f>
        <v>8422.8208370499979</v>
      </c>
      <c r="E112" s="24">
        <f>G112+I112</f>
        <v>575.65162122000015</v>
      </c>
      <c r="F112" s="24">
        <v>2514.3488646700002</v>
      </c>
      <c r="G112" s="24">
        <v>304.70474288000003</v>
      </c>
      <c r="H112" s="24">
        <v>5908.4719723799981</v>
      </c>
      <c r="I112" s="24">
        <v>270.94687834000007</v>
      </c>
      <c r="J112" s="24">
        <f t="shared" si="31"/>
        <v>3820.9009266500002</v>
      </c>
      <c r="K112" s="24">
        <f t="shared" si="31"/>
        <v>173.16897799</v>
      </c>
      <c r="L112" s="24">
        <v>994.03447728000026</v>
      </c>
      <c r="M112" s="24">
        <v>80.657904180000003</v>
      </c>
      <c r="N112" s="24">
        <v>2826.8664493699998</v>
      </c>
      <c r="O112" s="24">
        <v>92.511073809999999</v>
      </c>
    </row>
    <row r="113" spans="1:15" ht="13.2" hidden="1" x14ac:dyDescent="0.25">
      <c r="A113" s="25" t="s">
        <v>23</v>
      </c>
      <c r="B113" s="26">
        <f t="shared" si="29"/>
        <v>9984.5625328200003</v>
      </c>
      <c r="C113" s="26">
        <f t="shared" si="29"/>
        <v>643.0820838599999</v>
      </c>
      <c r="D113" s="26">
        <f t="shared" ref="D113:E122" si="32">F113+H113</f>
        <v>6427.802118489999</v>
      </c>
      <c r="E113" s="26">
        <f t="shared" si="32"/>
        <v>462.67976650999992</v>
      </c>
      <c r="F113" s="26">
        <v>1927.8411135400002</v>
      </c>
      <c r="G113" s="26">
        <v>241.06951294999996</v>
      </c>
      <c r="H113" s="26">
        <v>4499.9610049499988</v>
      </c>
      <c r="I113" s="26">
        <v>221.61025355999999</v>
      </c>
      <c r="J113" s="26">
        <f t="shared" si="31"/>
        <v>3556.7604143300009</v>
      </c>
      <c r="K113" s="26">
        <f t="shared" si="31"/>
        <v>180.40231734999998</v>
      </c>
      <c r="L113" s="26">
        <v>1062.2161536900003</v>
      </c>
      <c r="M113" s="26">
        <v>90.801820430000006</v>
      </c>
      <c r="N113" s="26">
        <v>2494.5442606400006</v>
      </c>
      <c r="O113" s="26">
        <v>89.600496919999983</v>
      </c>
    </row>
    <row r="114" spans="1:15" ht="13.2" hidden="1" x14ac:dyDescent="0.25">
      <c r="A114" s="25" t="s">
        <v>24</v>
      </c>
      <c r="B114" s="26">
        <f t="shared" si="29"/>
        <v>10106.91377657</v>
      </c>
      <c r="C114" s="26">
        <f t="shared" si="29"/>
        <v>648.80625394999993</v>
      </c>
      <c r="D114" s="26">
        <f t="shared" si="32"/>
        <v>6516.8319462899999</v>
      </c>
      <c r="E114" s="26">
        <f t="shared" si="32"/>
        <v>467.00115691999997</v>
      </c>
      <c r="F114" s="26">
        <v>1887.4345175700005</v>
      </c>
      <c r="G114" s="26">
        <v>240.29457158000002</v>
      </c>
      <c r="H114" s="26">
        <v>4629.397428719999</v>
      </c>
      <c r="I114" s="26">
        <v>226.70658533999998</v>
      </c>
      <c r="J114" s="26">
        <f t="shared" si="31"/>
        <v>3590.0818302799998</v>
      </c>
      <c r="K114" s="26">
        <f t="shared" si="31"/>
        <v>181.80509703000001</v>
      </c>
      <c r="L114" s="26">
        <v>1070.9073272200001</v>
      </c>
      <c r="M114" s="26">
        <v>91.565095249999999</v>
      </c>
      <c r="N114" s="26">
        <v>2519.17450306</v>
      </c>
      <c r="O114" s="26">
        <v>90.24000178</v>
      </c>
    </row>
    <row r="115" spans="1:15" ht="13.2" hidden="1" x14ac:dyDescent="0.25">
      <c r="A115" s="25" t="s">
        <v>25</v>
      </c>
      <c r="B115" s="26">
        <f t="shared" si="29"/>
        <v>10163.207416880003</v>
      </c>
      <c r="C115" s="26">
        <f t="shared" si="29"/>
        <v>663.85993113000006</v>
      </c>
      <c r="D115" s="26">
        <f t="shared" si="32"/>
        <v>6544.4821473800012</v>
      </c>
      <c r="E115" s="26">
        <f t="shared" si="32"/>
        <v>482.97505279000006</v>
      </c>
      <c r="F115" s="26">
        <v>1810.8599186900008</v>
      </c>
      <c r="G115" s="26">
        <v>245.00116394000003</v>
      </c>
      <c r="H115" s="26">
        <v>4733.6222286900002</v>
      </c>
      <c r="I115" s="26">
        <v>237.97388885000001</v>
      </c>
      <c r="J115" s="26">
        <f t="shared" si="31"/>
        <v>3618.7252695000006</v>
      </c>
      <c r="K115" s="26">
        <f t="shared" si="31"/>
        <v>180.88487834</v>
      </c>
      <c r="L115" s="26">
        <v>1059.9579456900001</v>
      </c>
      <c r="M115" s="26">
        <v>90.924872269999995</v>
      </c>
      <c r="N115" s="26">
        <v>2558.7673238100006</v>
      </c>
      <c r="O115" s="26">
        <v>89.960006070000006</v>
      </c>
    </row>
    <row r="116" spans="1:15" ht="13.2" hidden="1" x14ac:dyDescent="0.25">
      <c r="A116" s="25" t="s">
        <v>26</v>
      </c>
      <c r="B116" s="26">
        <f t="shared" ref="B116:C124" si="33">D116+J116</f>
        <v>10363.272368590002</v>
      </c>
      <c r="C116" s="26">
        <f t="shared" si="33"/>
        <v>719.35310576000006</v>
      </c>
      <c r="D116" s="26">
        <f t="shared" si="32"/>
        <v>6720.9336238600008</v>
      </c>
      <c r="E116" s="26">
        <f t="shared" si="32"/>
        <v>529.57891202999997</v>
      </c>
      <c r="F116" s="26">
        <v>1826.55624412</v>
      </c>
      <c r="G116" s="26">
        <v>279.46195783999997</v>
      </c>
      <c r="H116" s="26">
        <v>4894.3773797400008</v>
      </c>
      <c r="I116" s="26">
        <v>250.11695419</v>
      </c>
      <c r="J116" s="26">
        <f t="shared" ref="J116:K124" si="34">L116+N116</f>
        <v>3642.3387447300001</v>
      </c>
      <c r="K116" s="26">
        <f t="shared" si="34"/>
        <v>189.77419373000004</v>
      </c>
      <c r="L116" s="26">
        <v>1051.0661861599999</v>
      </c>
      <c r="M116" s="26">
        <v>96.565472030000009</v>
      </c>
      <c r="N116" s="26">
        <v>2591.27255857</v>
      </c>
      <c r="O116" s="26">
        <v>93.208721700000012</v>
      </c>
    </row>
    <row r="117" spans="1:15" ht="13.2" hidden="1" x14ac:dyDescent="0.25">
      <c r="A117" s="25" t="s">
        <v>27</v>
      </c>
      <c r="B117" s="26">
        <f t="shared" si="33"/>
        <v>10511.52051213</v>
      </c>
      <c r="C117" s="26">
        <f t="shared" si="33"/>
        <v>720.07649569000012</v>
      </c>
      <c r="D117" s="26">
        <f t="shared" si="32"/>
        <v>6894.3288604099998</v>
      </c>
      <c r="E117" s="26">
        <f t="shared" si="32"/>
        <v>523.34686927000007</v>
      </c>
      <c r="F117" s="26">
        <v>1828.6446102300001</v>
      </c>
      <c r="G117" s="26">
        <v>275.30770603000008</v>
      </c>
      <c r="H117" s="26">
        <v>5065.6842501799993</v>
      </c>
      <c r="I117" s="26">
        <v>248.03916323999999</v>
      </c>
      <c r="J117" s="26">
        <f t="shared" si="34"/>
        <v>3617.1916517200007</v>
      </c>
      <c r="K117" s="26">
        <f t="shared" si="34"/>
        <v>196.72962642000002</v>
      </c>
      <c r="L117" s="26">
        <v>1030.2272118900003</v>
      </c>
      <c r="M117" s="26">
        <v>101.63262519000001</v>
      </c>
      <c r="N117" s="26">
        <v>2586.9644398300002</v>
      </c>
      <c r="O117" s="26">
        <v>95.097001230000004</v>
      </c>
    </row>
    <row r="118" spans="1:15" ht="13.2" hidden="1" x14ac:dyDescent="0.25">
      <c r="A118" s="25" t="s">
        <v>28</v>
      </c>
      <c r="B118" s="26">
        <f t="shared" si="33"/>
        <v>10734.810676689998</v>
      </c>
      <c r="C118" s="26">
        <f t="shared" si="33"/>
        <v>706.68413955999995</v>
      </c>
      <c r="D118" s="26">
        <f t="shared" si="32"/>
        <v>7074.347796439999</v>
      </c>
      <c r="E118" s="26">
        <f t="shared" si="32"/>
        <v>524.02773141</v>
      </c>
      <c r="F118" s="26">
        <v>1900.4673695099993</v>
      </c>
      <c r="G118" s="26">
        <v>282.57246920000006</v>
      </c>
      <c r="H118" s="26">
        <v>5173.8804269299999</v>
      </c>
      <c r="I118" s="26">
        <v>241.45526220999997</v>
      </c>
      <c r="J118" s="26">
        <f t="shared" si="34"/>
        <v>3660.4628802500001</v>
      </c>
      <c r="K118" s="26">
        <f t="shared" si="34"/>
        <v>182.65640815</v>
      </c>
      <c r="L118" s="26">
        <v>1029.36457539</v>
      </c>
      <c r="M118" s="26">
        <v>94.618551809999985</v>
      </c>
      <c r="N118" s="26">
        <v>2631.0983048600001</v>
      </c>
      <c r="O118" s="26">
        <v>88.037856340000005</v>
      </c>
    </row>
    <row r="119" spans="1:15" ht="13.2" hidden="1" x14ac:dyDescent="0.25">
      <c r="A119" s="25" t="s">
        <v>29</v>
      </c>
      <c r="B119" s="26">
        <f t="shared" si="33"/>
        <v>10726.412785959999</v>
      </c>
      <c r="C119" s="26">
        <f t="shared" si="33"/>
        <v>715.12585076000005</v>
      </c>
      <c r="D119" s="26">
        <f t="shared" si="32"/>
        <v>7083.8808814499989</v>
      </c>
      <c r="E119" s="26">
        <f t="shared" si="32"/>
        <v>542.74810759000002</v>
      </c>
      <c r="F119" s="26">
        <v>1867.2658698499997</v>
      </c>
      <c r="G119" s="26">
        <v>302.08427155999999</v>
      </c>
      <c r="H119" s="26">
        <v>5216.615011599999</v>
      </c>
      <c r="I119" s="26">
        <v>240.66383603</v>
      </c>
      <c r="J119" s="26">
        <f t="shared" si="34"/>
        <v>3642.53190451</v>
      </c>
      <c r="K119" s="26">
        <f t="shared" si="34"/>
        <v>172.37774317</v>
      </c>
      <c r="L119" s="26">
        <v>1034.0363182999999</v>
      </c>
      <c r="M119" s="26">
        <v>84.171527589999997</v>
      </c>
      <c r="N119" s="26">
        <v>2608.4955862100001</v>
      </c>
      <c r="O119" s="26">
        <v>88.206215580000006</v>
      </c>
    </row>
    <row r="120" spans="1:15" ht="13.2" hidden="1" x14ac:dyDescent="0.25">
      <c r="A120" s="25" t="s">
        <v>30</v>
      </c>
      <c r="B120" s="26">
        <f t="shared" si="33"/>
        <v>11057.8023435</v>
      </c>
      <c r="C120" s="26">
        <f t="shared" si="33"/>
        <v>731.74003091999998</v>
      </c>
      <c r="D120" s="26">
        <f t="shared" si="32"/>
        <v>7378.4604254299993</v>
      </c>
      <c r="E120" s="26">
        <f t="shared" si="32"/>
        <v>557.75598169</v>
      </c>
      <c r="F120" s="26">
        <v>1931.1375162799998</v>
      </c>
      <c r="G120" s="26">
        <v>311.64519950999994</v>
      </c>
      <c r="H120" s="26">
        <v>5447.3229091499998</v>
      </c>
      <c r="I120" s="26">
        <v>246.11078218</v>
      </c>
      <c r="J120" s="26">
        <f t="shared" si="34"/>
        <v>3679.3419180699993</v>
      </c>
      <c r="K120" s="26">
        <f t="shared" si="34"/>
        <v>173.98404922999998</v>
      </c>
      <c r="L120" s="26">
        <v>1029.65847745</v>
      </c>
      <c r="M120" s="26">
        <v>84.566903870000004</v>
      </c>
      <c r="N120" s="26">
        <v>2649.6834406199996</v>
      </c>
      <c r="O120" s="26">
        <v>89.417145359999992</v>
      </c>
    </row>
    <row r="121" spans="1:15" ht="13.2" hidden="1" x14ac:dyDescent="0.25">
      <c r="A121" s="25" t="s">
        <v>31</v>
      </c>
      <c r="B121" s="26">
        <f t="shared" si="33"/>
        <v>11380.82251559</v>
      </c>
      <c r="C121" s="26">
        <f t="shared" si="33"/>
        <v>757.85437294000008</v>
      </c>
      <c r="D121" s="26">
        <f t="shared" si="32"/>
        <v>7641.3636666500006</v>
      </c>
      <c r="E121" s="26">
        <f t="shared" si="32"/>
        <v>582.60445884000001</v>
      </c>
      <c r="F121" s="26">
        <v>2098.5677766100002</v>
      </c>
      <c r="G121" s="26">
        <v>327.61830738999998</v>
      </c>
      <c r="H121" s="26">
        <v>5542.7958900399999</v>
      </c>
      <c r="I121" s="26">
        <v>254.98615144999997</v>
      </c>
      <c r="J121" s="26">
        <f t="shared" si="34"/>
        <v>3739.4588489399998</v>
      </c>
      <c r="K121" s="26">
        <f t="shared" si="34"/>
        <v>175.24991410000001</v>
      </c>
      <c r="L121" s="26">
        <v>1054.0602569299999</v>
      </c>
      <c r="M121" s="26">
        <v>85.063837009999986</v>
      </c>
      <c r="N121" s="26">
        <v>2685.3985920099999</v>
      </c>
      <c r="O121" s="26">
        <v>90.186077090000012</v>
      </c>
    </row>
    <row r="122" spans="1:15" ht="13.2" hidden="1" x14ac:dyDescent="0.25">
      <c r="A122" s="25" t="s">
        <v>32</v>
      </c>
      <c r="B122" s="26">
        <f t="shared" si="33"/>
        <v>11643.48871752</v>
      </c>
      <c r="C122" s="26">
        <f t="shared" si="33"/>
        <v>763.70977516999983</v>
      </c>
      <c r="D122" s="26">
        <f>F122+H122</f>
        <v>7895.2089865999997</v>
      </c>
      <c r="E122" s="26">
        <f t="shared" si="32"/>
        <v>590.63494597999988</v>
      </c>
      <c r="F122" s="26">
        <v>2217.3576747999996</v>
      </c>
      <c r="G122" s="26">
        <v>331.99447217999995</v>
      </c>
      <c r="H122" s="26">
        <v>5677.8513118000001</v>
      </c>
      <c r="I122" s="26">
        <v>258.6404738</v>
      </c>
      <c r="J122" s="26">
        <f t="shared" si="34"/>
        <v>3748.2797309200005</v>
      </c>
      <c r="K122" s="26">
        <f t="shared" si="34"/>
        <v>173.07482919</v>
      </c>
      <c r="L122" s="26">
        <v>1060.2030316299999</v>
      </c>
      <c r="M122" s="26">
        <v>82.584906380000007</v>
      </c>
      <c r="N122" s="26">
        <v>2688.0766992900008</v>
      </c>
      <c r="O122" s="26">
        <v>90.489922809999996</v>
      </c>
    </row>
    <row r="123" spans="1:15" ht="13.2" hidden="1" x14ac:dyDescent="0.25">
      <c r="A123" s="25" t="s">
        <v>33</v>
      </c>
      <c r="B123" s="26">
        <f t="shared" si="33"/>
        <v>11730.50687651</v>
      </c>
      <c r="C123" s="26">
        <f t="shared" si="33"/>
        <v>761.11775204999992</v>
      </c>
      <c r="D123" s="26">
        <f>F123+H123</f>
        <v>8008.2648884199998</v>
      </c>
      <c r="E123" s="26">
        <f>G123+I123</f>
        <v>589.89196229999993</v>
      </c>
      <c r="F123" s="26">
        <v>2231.44228905</v>
      </c>
      <c r="G123" s="26">
        <v>332.14137586999999</v>
      </c>
      <c r="H123" s="26">
        <v>5776.8225993699998</v>
      </c>
      <c r="I123" s="26">
        <v>257.75058643</v>
      </c>
      <c r="J123" s="26">
        <f t="shared" si="34"/>
        <v>3722.2419880900006</v>
      </c>
      <c r="K123" s="26">
        <f t="shared" si="34"/>
        <v>171.22578974999999</v>
      </c>
      <c r="L123" s="26">
        <v>1005.7632069100002</v>
      </c>
      <c r="M123" s="26">
        <v>83.78112557</v>
      </c>
      <c r="N123" s="26">
        <v>2716.4787811800006</v>
      </c>
      <c r="O123" s="26">
        <v>87.444664180000004</v>
      </c>
    </row>
    <row r="124" spans="1:15" ht="13.2" hidden="1" x14ac:dyDescent="0.25">
      <c r="A124" s="25" t="s">
        <v>34</v>
      </c>
      <c r="B124" s="26">
        <f t="shared" si="33"/>
        <v>12243.721763699998</v>
      </c>
      <c r="C124" s="26">
        <f t="shared" si="33"/>
        <v>748.82059921000018</v>
      </c>
      <c r="D124" s="26">
        <f>F124+H124</f>
        <v>8422.8208370499979</v>
      </c>
      <c r="E124" s="26">
        <f>G124+I124</f>
        <v>575.65162122000015</v>
      </c>
      <c r="F124" s="26">
        <v>2514.3488646700002</v>
      </c>
      <c r="G124" s="26">
        <v>304.70474288000003</v>
      </c>
      <c r="H124" s="26">
        <v>5908.4719723799981</v>
      </c>
      <c r="I124" s="26">
        <v>270.94687834000007</v>
      </c>
      <c r="J124" s="26">
        <f t="shared" si="34"/>
        <v>3820.9009266500002</v>
      </c>
      <c r="K124" s="26">
        <f t="shared" si="34"/>
        <v>173.16897799</v>
      </c>
      <c r="L124" s="26">
        <v>994.03447728000026</v>
      </c>
      <c r="M124" s="26">
        <v>80.657904180000003</v>
      </c>
      <c r="N124" s="26">
        <v>2826.8664493699998</v>
      </c>
      <c r="O124" s="26">
        <v>92.511073809999999</v>
      </c>
    </row>
    <row r="125" spans="1:15" ht="13.2" x14ac:dyDescent="0.25">
      <c r="A125" s="25" t="s">
        <v>39</v>
      </c>
      <c r="B125" s="24">
        <v>15422.93771756</v>
      </c>
      <c r="C125" s="24">
        <v>792.78013636999992</v>
      </c>
      <c r="D125" s="24">
        <v>11076.680988389999</v>
      </c>
      <c r="E125" s="24">
        <v>627.4124604399999</v>
      </c>
      <c r="F125" s="24">
        <v>2297.4136052599997</v>
      </c>
      <c r="G125" s="24">
        <v>287.86448554999993</v>
      </c>
      <c r="H125" s="24">
        <v>8779.2673831299999</v>
      </c>
      <c r="I125" s="24">
        <v>339.54797489000003</v>
      </c>
      <c r="J125" s="24">
        <v>4346.2567291700016</v>
      </c>
      <c r="K125" s="24">
        <v>165.36767593000002</v>
      </c>
      <c r="L125" s="24">
        <v>1038.0883505200004</v>
      </c>
      <c r="M125" s="24">
        <v>74.233135300000001</v>
      </c>
      <c r="N125" s="24">
        <v>3308.1683786500007</v>
      </c>
      <c r="O125" s="24">
        <v>91.134540630000004</v>
      </c>
    </row>
    <row r="126" spans="1:15" ht="13.2" x14ac:dyDescent="0.25">
      <c r="A126" s="25" t="s">
        <v>23</v>
      </c>
      <c r="B126" s="26">
        <f t="shared" ref="B126:C137" si="35">D126+J126</f>
        <v>12479.272292869999</v>
      </c>
      <c r="C126" s="26">
        <f t="shared" si="35"/>
        <v>763.83707374000005</v>
      </c>
      <c r="D126" s="26">
        <f t="shared" ref="D126:E137" si="36">F126+H126</f>
        <v>8580.6074758599989</v>
      </c>
      <c r="E126" s="26">
        <f t="shared" si="36"/>
        <v>581.56504565</v>
      </c>
      <c r="F126" s="26">
        <v>2610.9295350799989</v>
      </c>
      <c r="G126" s="26">
        <v>301.17801257999992</v>
      </c>
      <c r="H126" s="26">
        <v>5969.6779407800004</v>
      </c>
      <c r="I126" s="26">
        <v>280.38703307000009</v>
      </c>
      <c r="J126" s="26">
        <f t="shared" ref="J126:K137" si="37">L126+N126</f>
        <v>3898.6648170100002</v>
      </c>
      <c r="K126" s="26">
        <f t="shared" si="37"/>
        <v>182.27202809000005</v>
      </c>
      <c r="L126" s="26">
        <v>986.64807069999995</v>
      </c>
      <c r="M126" s="26">
        <v>89.918840130000007</v>
      </c>
      <c r="N126" s="26">
        <v>2912.0167463100001</v>
      </c>
      <c r="O126" s="26">
        <v>92.353187960000028</v>
      </c>
    </row>
    <row r="127" spans="1:15" ht="13.2" x14ac:dyDescent="0.25">
      <c r="A127" s="25" t="s">
        <v>24</v>
      </c>
      <c r="B127" s="26">
        <f t="shared" si="35"/>
        <v>12207.917385979999</v>
      </c>
      <c r="C127" s="26">
        <f t="shared" si="35"/>
        <v>760.95946331000005</v>
      </c>
      <c r="D127" s="26">
        <f t="shared" si="36"/>
        <v>8366.1825928500002</v>
      </c>
      <c r="E127" s="26">
        <f t="shared" si="36"/>
        <v>590.06599222</v>
      </c>
      <c r="F127" s="26">
        <v>2118.5130753099997</v>
      </c>
      <c r="G127" s="26">
        <v>300.16287932999995</v>
      </c>
      <c r="H127" s="26">
        <v>6247.66951754</v>
      </c>
      <c r="I127" s="26">
        <v>289.90311288999999</v>
      </c>
      <c r="J127" s="26">
        <f t="shared" si="37"/>
        <v>3841.7347931300001</v>
      </c>
      <c r="K127" s="26">
        <f t="shared" si="37"/>
        <v>170.89347108999999</v>
      </c>
      <c r="L127" s="26">
        <v>976.93184593999979</v>
      </c>
      <c r="M127" s="26">
        <v>81.128748859999988</v>
      </c>
      <c r="N127" s="26">
        <v>2864.8029471900004</v>
      </c>
      <c r="O127" s="26">
        <v>89.764722230000018</v>
      </c>
    </row>
    <row r="128" spans="1:15" ht="13.2" x14ac:dyDescent="0.25">
      <c r="A128" s="25" t="s">
        <v>25</v>
      </c>
      <c r="B128" s="26">
        <f t="shared" si="35"/>
        <v>12451.113757919999</v>
      </c>
      <c r="C128" s="26">
        <f t="shared" si="35"/>
        <v>760.75256074999993</v>
      </c>
      <c r="D128" s="26">
        <f t="shared" si="36"/>
        <v>8592.9204872299979</v>
      </c>
      <c r="E128" s="26">
        <f t="shared" si="36"/>
        <v>589.21190864999994</v>
      </c>
      <c r="F128" s="26">
        <v>2108.9893462300001</v>
      </c>
      <c r="G128" s="26">
        <v>297.74573096999995</v>
      </c>
      <c r="H128" s="26">
        <v>6483.9311409999982</v>
      </c>
      <c r="I128" s="26">
        <v>291.46617768000004</v>
      </c>
      <c r="J128" s="26">
        <f t="shared" si="37"/>
        <v>3858.1932706900002</v>
      </c>
      <c r="K128" s="26">
        <f t="shared" si="37"/>
        <v>171.54065209999999</v>
      </c>
      <c r="L128" s="26">
        <v>987.66299020999998</v>
      </c>
      <c r="M128" s="26">
        <v>79.137423539999986</v>
      </c>
      <c r="N128" s="26">
        <v>2870.5302804800003</v>
      </c>
      <c r="O128" s="26">
        <v>92.403228560000002</v>
      </c>
    </row>
    <row r="129" spans="1:15" ht="13.2" x14ac:dyDescent="0.25">
      <c r="A129" s="25" t="s">
        <v>26</v>
      </c>
      <c r="B129" s="26">
        <f t="shared" si="35"/>
        <v>13019.48671463</v>
      </c>
      <c r="C129" s="26">
        <f t="shared" si="35"/>
        <v>754.73232022000002</v>
      </c>
      <c r="D129" s="26">
        <f t="shared" si="36"/>
        <v>9107.0244906799999</v>
      </c>
      <c r="E129" s="26">
        <f t="shared" si="36"/>
        <v>582.59594747000006</v>
      </c>
      <c r="F129" s="26">
        <v>2161.5266975</v>
      </c>
      <c r="G129" s="26">
        <v>293.81579022</v>
      </c>
      <c r="H129" s="26">
        <v>6945.4977931799995</v>
      </c>
      <c r="I129" s="26">
        <v>288.78015725</v>
      </c>
      <c r="J129" s="26">
        <f t="shared" si="37"/>
        <v>3912.4622239500004</v>
      </c>
      <c r="K129" s="26">
        <f t="shared" si="37"/>
        <v>172.13637274999996</v>
      </c>
      <c r="L129" s="26">
        <v>978.31895943000018</v>
      </c>
      <c r="M129" s="26">
        <v>81.304805599999995</v>
      </c>
      <c r="N129" s="26">
        <v>2934.1432645200002</v>
      </c>
      <c r="O129" s="26">
        <v>90.831567149999984</v>
      </c>
    </row>
    <row r="130" spans="1:15" s="6" customFormat="1" ht="13.2" x14ac:dyDescent="0.25">
      <c r="A130" s="25" t="s">
        <v>27</v>
      </c>
      <c r="B130" s="26">
        <f t="shared" si="35"/>
        <v>13406.321686660001</v>
      </c>
      <c r="C130" s="26">
        <f t="shared" si="35"/>
        <v>768.69702252999991</v>
      </c>
      <c r="D130" s="26">
        <f t="shared" si="36"/>
        <v>9444.2908854100024</v>
      </c>
      <c r="E130" s="26">
        <f t="shared" si="36"/>
        <v>597.8059743</v>
      </c>
      <c r="F130" s="26">
        <v>2217.2061740900003</v>
      </c>
      <c r="G130" s="26">
        <v>294.88469603999999</v>
      </c>
      <c r="H130" s="26">
        <v>7227.0847113200016</v>
      </c>
      <c r="I130" s="26">
        <v>302.92127826000001</v>
      </c>
      <c r="J130" s="26">
        <f t="shared" si="37"/>
        <v>3962.03080125</v>
      </c>
      <c r="K130" s="26">
        <f t="shared" si="37"/>
        <v>170.89104822999997</v>
      </c>
      <c r="L130" s="26">
        <v>980.50759199999982</v>
      </c>
      <c r="M130" s="26">
        <v>82.204416109999968</v>
      </c>
      <c r="N130" s="26">
        <v>2981.52320925</v>
      </c>
      <c r="O130" s="26">
        <v>88.686632119999985</v>
      </c>
    </row>
    <row r="131" spans="1:15" s="6" customFormat="1" ht="13.2" x14ac:dyDescent="0.25">
      <c r="A131" s="25" t="s">
        <v>28</v>
      </c>
      <c r="B131" s="26">
        <f t="shared" si="35"/>
        <v>13774.078903620004</v>
      </c>
      <c r="C131" s="26">
        <f t="shared" si="35"/>
        <v>781.83677584999998</v>
      </c>
      <c r="D131" s="26">
        <f t="shared" si="36"/>
        <v>9750.289083620004</v>
      </c>
      <c r="E131" s="26">
        <f t="shared" si="36"/>
        <v>617.76290569999992</v>
      </c>
      <c r="F131" s="26">
        <v>2234.6073463000002</v>
      </c>
      <c r="G131" s="26">
        <v>287.81498986999992</v>
      </c>
      <c r="H131" s="26">
        <v>7515.6817373200038</v>
      </c>
      <c r="I131" s="26">
        <v>329.94791583</v>
      </c>
      <c r="J131" s="26">
        <f t="shared" si="37"/>
        <v>4023.7898199999991</v>
      </c>
      <c r="K131" s="26">
        <f t="shared" si="37"/>
        <v>164.07387015000003</v>
      </c>
      <c r="L131" s="26">
        <v>1005.4532551299998</v>
      </c>
      <c r="M131" s="26">
        <v>76.107976629999996</v>
      </c>
      <c r="N131" s="26">
        <v>3018.3365648699992</v>
      </c>
      <c r="O131" s="26">
        <v>87.965893520000037</v>
      </c>
    </row>
    <row r="132" spans="1:15" s="6" customFormat="1" ht="13.2" x14ac:dyDescent="0.25">
      <c r="A132" s="25" t="s">
        <v>29</v>
      </c>
      <c r="B132" s="26">
        <f t="shared" si="35"/>
        <v>14199.279780230001</v>
      </c>
      <c r="C132" s="26">
        <f t="shared" si="35"/>
        <v>776.64498170000013</v>
      </c>
      <c r="D132" s="26">
        <f t="shared" si="36"/>
        <v>10058.848950559999</v>
      </c>
      <c r="E132" s="26">
        <f t="shared" si="36"/>
        <v>618.25493696000012</v>
      </c>
      <c r="F132" s="26">
        <v>2328.1732154100005</v>
      </c>
      <c r="G132" s="26">
        <v>288.71203685000006</v>
      </c>
      <c r="H132" s="26">
        <v>7730.6757351499982</v>
      </c>
      <c r="I132" s="26">
        <v>329.54290011000001</v>
      </c>
      <c r="J132" s="26">
        <f t="shared" si="37"/>
        <v>4140.4308296700019</v>
      </c>
      <c r="K132" s="26">
        <f t="shared" si="37"/>
        <v>158.39004474000001</v>
      </c>
      <c r="L132" s="26">
        <v>998.56408563000025</v>
      </c>
      <c r="M132" s="26">
        <v>75.695626300000001</v>
      </c>
      <c r="N132" s="26">
        <v>3141.8667440400013</v>
      </c>
      <c r="O132" s="26">
        <v>82.694418440000007</v>
      </c>
    </row>
    <row r="133" spans="1:15" s="6" customFormat="1" ht="13.2" x14ac:dyDescent="0.25">
      <c r="A133" s="25" t="s">
        <v>30</v>
      </c>
      <c r="B133" s="26">
        <f t="shared" si="35"/>
        <v>14455.066976410002</v>
      </c>
      <c r="C133" s="26">
        <f t="shared" si="35"/>
        <v>764.77188057000001</v>
      </c>
      <c r="D133" s="26">
        <f t="shared" si="36"/>
        <v>10261.405975450001</v>
      </c>
      <c r="E133" s="26">
        <f t="shared" si="36"/>
        <v>607.88575369</v>
      </c>
      <c r="F133" s="26">
        <v>2345.51356549</v>
      </c>
      <c r="G133" s="26">
        <v>281.54774261</v>
      </c>
      <c r="H133" s="26">
        <v>7915.8924099600008</v>
      </c>
      <c r="I133" s="26">
        <v>326.33801108</v>
      </c>
      <c r="J133" s="26">
        <f t="shared" si="37"/>
        <v>4193.6610009600008</v>
      </c>
      <c r="K133" s="26">
        <f t="shared" si="37"/>
        <v>156.88612688000001</v>
      </c>
      <c r="L133" s="26">
        <v>996.9019845700002</v>
      </c>
      <c r="M133" s="26">
        <v>74.102265499999987</v>
      </c>
      <c r="N133" s="26">
        <v>3196.7590163900004</v>
      </c>
      <c r="O133" s="26">
        <v>82.783861380000019</v>
      </c>
    </row>
    <row r="134" spans="1:15" s="6" customFormat="1" ht="13.2" x14ac:dyDescent="0.25">
      <c r="A134" s="25" t="s">
        <v>31</v>
      </c>
      <c r="B134" s="26">
        <f t="shared" si="35"/>
        <v>14793.329728140003</v>
      </c>
      <c r="C134" s="26">
        <f t="shared" si="35"/>
        <v>794.96214473999999</v>
      </c>
      <c r="D134" s="26">
        <f t="shared" si="36"/>
        <v>10508.514704800002</v>
      </c>
      <c r="E134" s="26">
        <f t="shared" si="36"/>
        <v>634.33878677999996</v>
      </c>
      <c r="F134" s="26">
        <v>2408.9671586900004</v>
      </c>
      <c r="G134" s="26">
        <v>297.62185439000001</v>
      </c>
      <c r="H134" s="26">
        <v>8099.5475461100013</v>
      </c>
      <c r="I134" s="26">
        <v>336.71693238999995</v>
      </c>
      <c r="J134" s="26">
        <f t="shared" si="37"/>
        <v>4284.8150233400011</v>
      </c>
      <c r="K134" s="26">
        <f t="shared" si="37"/>
        <v>160.62335795999999</v>
      </c>
      <c r="L134" s="26">
        <v>1019.3080312300002</v>
      </c>
      <c r="M134" s="26">
        <v>76.828607019999993</v>
      </c>
      <c r="N134" s="26">
        <v>3265.5069921100007</v>
      </c>
      <c r="O134" s="26">
        <v>83.79475094</v>
      </c>
    </row>
    <row r="135" spans="1:15" s="6" customFormat="1" ht="13.2" x14ac:dyDescent="0.25">
      <c r="A135" s="25" t="s">
        <v>32</v>
      </c>
      <c r="B135" s="26">
        <f t="shared" si="35"/>
        <v>14991.395181549993</v>
      </c>
      <c r="C135" s="26">
        <f t="shared" si="35"/>
        <v>783.15707916000008</v>
      </c>
      <c r="D135" s="26">
        <f t="shared" si="36"/>
        <v>10707.839709209995</v>
      </c>
      <c r="E135" s="26">
        <f t="shared" si="36"/>
        <v>628.0237500400001</v>
      </c>
      <c r="F135" s="26">
        <v>2367.64023791</v>
      </c>
      <c r="G135" s="26">
        <v>291.63139324999997</v>
      </c>
      <c r="H135" s="26">
        <v>8340.1994712999949</v>
      </c>
      <c r="I135" s="26">
        <v>336.39235679000006</v>
      </c>
      <c r="J135" s="26">
        <f t="shared" si="37"/>
        <v>4283.5554723399991</v>
      </c>
      <c r="K135" s="26">
        <f t="shared" si="37"/>
        <v>155.13332911999998</v>
      </c>
      <c r="L135" s="26">
        <v>1007.91795734</v>
      </c>
      <c r="M135" s="26">
        <v>72.883335360000004</v>
      </c>
      <c r="N135" s="26">
        <v>3275.6375149999994</v>
      </c>
      <c r="O135" s="26">
        <v>82.249993759999995</v>
      </c>
    </row>
    <row r="136" spans="1:15" s="6" customFormat="1" ht="13.2" x14ac:dyDescent="0.25">
      <c r="A136" s="25" t="s">
        <v>33</v>
      </c>
      <c r="B136" s="26">
        <f t="shared" si="35"/>
        <v>15245.292023950002</v>
      </c>
      <c r="C136" s="26">
        <f t="shared" si="35"/>
        <v>794.97631180999997</v>
      </c>
      <c r="D136" s="26">
        <f t="shared" si="36"/>
        <v>10926.588964340001</v>
      </c>
      <c r="E136" s="26">
        <f t="shared" si="36"/>
        <v>637.51542915999994</v>
      </c>
      <c r="F136" s="26">
        <v>2399.23555231</v>
      </c>
      <c r="G136" s="26">
        <v>293.71859962000002</v>
      </c>
      <c r="H136" s="26">
        <v>8527.353412030001</v>
      </c>
      <c r="I136" s="26">
        <v>343.79682953999998</v>
      </c>
      <c r="J136" s="26">
        <f t="shared" si="37"/>
        <v>4318.7030596100003</v>
      </c>
      <c r="K136" s="26">
        <f t="shared" si="37"/>
        <v>157.46088265000003</v>
      </c>
      <c r="L136" s="26">
        <v>1020.1792601699998</v>
      </c>
      <c r="M136" s="26">
        <v>72.905641380000006</v>
      </c>
      <c r="N136" s="26">
        <v>3298.5237994400009</v>
      </c>
      <c r="O136" s="26">
        <v>84.55524127000001</v>
      </c>
    </row>
    <row r="137" spans="1:15" s="6" customFormat="1" ht="13.2" x14ac:dyDescent="0.25">
      <c r="A137" s="25" t="s">
        <v>34</v>
      </c>
      <c r="B137" s="26">
        <f t="shared" si="35"/>
        <v>15422.93771756</v>
      </c>
      <c r="C137" s="26">
        <f t="shared" si="35"/>
        <v>792.78013636999992</v>
      </c>
      <c r="D137" s="26">
        <f t="shared" si="36"/>
        <v>11076.680988389999</v>
      </c>
      <c r="E137" s="26">
        <f t="shared" si="36"/>
        <v>627.4124604399999</v>
      </c>
      <c r="F137" s="26">
        <v>2297.4136052599997</v>
      </c>
      <c r="G137" s="26">
        <v>287.86448554999993</v>
      </c>
      <c r="H137" s="26">
        <v>8779.2673831299999</v>
      </c>
      <c r="I137" s="26">
        <v>339.54797489000003</v>
      </c>
      <c r="J137" s="26">
        <f t="shared" si="37"/>
        <v>4346.2567291700016</v>
      </c>
      <c r="K137" s="26">
        <f t="shared" si="37"/>
        <v>165.36767593000002</v>
      </c>
      <c r="L137" s="26">
        <v>1038.0883505200004</v>
      </c>
      <c r="M137" s="26">
        <v>74.233135300000001</v>
      </c>
      <c r="N137" s="26">
        <v>3308.1683786500007</v>
      </c>
      <c r="O137" s="26">
        <v>91.134540630000004</v>
      </c>
    </row>
    <row r="138" spans="1:15" s="3" customFormat="1" ht="13.2" x14ac:dyDescent="0.25">
      <c r="A138" s="25" t="s">
        <v>40</v>
      </c>
      <c r="B138" s="24">
        <v>18542.609915009998</v>
      </c>
      <c r="C138" s="24">
        <v>976.32447814</v>
      </c>
      <c r="D138" s="24">
        <v>13505.650296169999</v>
      </c>
      <c r="E138" s="24">
        <v>767.55430122000007</v>
      </c>
      <c r="F138" s="24">
        <v>2494.1530108499996</v>
      </c>
      <c r="G138" s="24">
        <v>301.03321541000008</v>
      </c>
      <c r="H138" s="24">
        <v>11011.49728532</v>
      </c>
      <c r="I138" s="24">
        <v>466.5210858100001</v>
      </c>
      <c r="J138" s="24">
        <v>5036.9596188400001</v>
      </c>
      <c r="K138" s="24">
        <v>208.77017692000001</v>
      </c>
      <c r="L138" s="24">
        <v>1437.1988383099999</v>
      </c>
      <c r="M138" s="24">
        <v>90.635949969999984</v>
      </c>
      <c r="N138" s="24">
        <v>3599.7607805299995</v>
      </c>
      <c r="O138" s="24">
        <v>118.13422695</v>
      </c>
    </row>
    <row r="139" spans="1:15" ht="13.2" x14ac:dyDescent="0.25">
      <c r="A139" s="25" t="s">
        <v>23</v>
      </c>
      <c r="B139" s="26">
        <f t="shared" ref="B139:C141" si="38">D139+J139</f>
        <v>15484.635822389995</v>
      </c>
      <c r="C139" s="26">
        <f t="shared" si="38"/>
        <v>815.1098263099999</v>
      </c>
      <c r="D139" s="26">
        <f t="shared" ref="D139:E141" si="39">F139+H139</f>
        <v>11140.542310189996</v>
      </c>
      <c r="E139" s="26">
        <f t="shared" si="39"/>
        <v>643.85619193999992</v>
      </c>
      <c r="F139" s="26">
        <v>2312.4489450999995</v>
      </c>
      <c r="G139" s="26">
        <v>294.72308188999989</v>
      </c>
      <c r="H139" s="26">
        <v>8828.093365089997</v>
      </c>
      <c r="I139" s="26">
        <v>349.13311005000008</v>
      </c>
      <c r="J139" s="26">
        <f t="shared" ref="J139:K141" si="40">L139+N139</f>
        <v>4344.0935122000001</v>
      </c>
      <c r="K139" s="26">
        <f t="shared" si="40"/>
        <v>171.25363436999999</v>
      </c>
      <c r="L139" s="26">
        <v>1056.1217358099998</v>
      </c>
      <c r="M139" s="26">
        <v>77.592404469999991</v>
      </c>
      <c r="N139" s="26">
        <v>3287.9717763900003</v>
      </c>
      <c r="O139" s="26">
        <v>93.661229899999995</v>
      </c>
    </row>
    <row r="140" spans="1:15" ht="13.2" x14ac:dyDescent="0.25">
      <c r="A140" s="25" t="s">
        <v>24</v>
      </c>
      <c r="B140" s="26">
        <f t="shared" si="38"/>
        <v>15616.299975900001</v>
      </c>
      <c r="C140" s="26">
        <f t="shared" si="38"/>
        <v>831.63941404000002</v>
      </c>
      <c r="D140" s="26">
        <f t="shared" si="39"/>
        <v>11291.82594717</v>
      </c>
      <c r="E140" s="26">
        <f t="shared" si="39"/>
        <v>655.09568809000007</v>
      </c>
      <c r="F140" s="26">
        <v>2353.9315994199997</v>
      </c>
      <c r="G140" s="26">
        <v>298.85443703999999</v>
      </c>
      <c r="H140" s="26">
        <v>8937.8943477500015</v>
      </c>
      <c r="I140" s="26">
        <v>356.24125105000007</v>
      </c>
      <c r="J140" s="26">
        <f t="shared" si="40"/>
        <v>4324.4740287300001</v>
      </c>
      <c r="K140" s="26">
        <f t="shared" si="40"/>
        <v>176.54372594999998</v>
      </c>
      <c r="L140" s="26">
        <v>1067.4454040800001</v>
      </c>
      <c r="M140" s="26">
        <v>78.328818239999976</v>
      </c>
      <c r="N140" s="26">
        <v>3257.02862465</v>
      </c>
      <c r="O140" s="26">
        <v>98.214907710000006</v>
      </c>
    </row>
    <row r="141" spans="1:15" ht="13.2" x14ac:dyDescent="0.25">
      <c r="A141" s="25" t="s">
        <v>25</v>
      </c>
      <c r="B141" s="26">
        <f t="shared" si="38"/>
        <v>15889.520084209998</v>
      </c>
      <c r="C141" s="26">
        <f t="shared" si="38"/>
        <v>853.67276348999985</v>
      </c>
      <c r="D141" s="26">
        <f t="shared" si="39"/>
        <v>11503.174987659997</v>
      </c>
      <c r="E141" s="26">
        <f t="shared" si="39"/>
        <v>675.13411775999987</v>
      </c>
      <c r="F141" s="26">
        <v>2394.3500431900002</v>
      </c>
      <c r="G141" s="26">
        <v>308.51569409999996</v>
      </c>
      <c r="H141" s="26">
        <v>9108.8249444699977</v>
      </c>
      <c r="I141" s="26">
        <v>366.61842365999991</v>
      </c>
      <c r="J141" s="26">
        <f t="shared" si="40"/>
        <v>4386.3450965500006</v>
      </c>
      <c r="K141" s="26">
        <f t="shared" si="40"/>
        <v>178.53864573000001</v>
      </c>
      <c r="L141" s="26">
        <v>1149.7637870899998</v>
      </c>
      <c r="M141" s="26">
        <v>80.254830700000014</v>
      </c>
      <c r="N141" s="26">
        <v>3236.5813094600007</v>
      </c>
      <c r="O141" s="26">
        <v>98.28381503</v>
      </c>
    </row>
    <row r="142" spans="1:15" ht="13.2" x14ac:dyDescent="0.25">
      <c r="A142" s="25" t="s">
        <v>26</v>
      </c>
      <c r="B142" s="26">
        <f>D142+J142</f>
        <v>16245.38347723</v>
      </c>
      <c r="C142" s="26">
        <f>E142+K142</f>
        <v>895.62655745999996</v>
      </c>
      <c r="D142" s="26">
        <f>F142+H142</f>
        <v>11759.759156130001</v>
      </c>
      <c r="E142" s="26">
        <f>G142+I142</f>
        <v>708.35537259</v>
      </c>
      <c r="F142" s="26">
        <v>2400.6498196000007</v>
      </c>
      <c r="G142" s="26">
        <v>327.28028505000009</v>
      </c>
      <c r="H142" s="26">
        <v>9359.1093365300003</v>
      </c>
      <c r="I142" s="26">
        <v>381.07508753999991</v>
      </c>
      <c r="J142" s="26">
        <f>L142+N142</f>
        <v>4485.6243210999992</v>
      </c>
      <c r="K142" s="26">
        <f>M142+O142</f>
        <v>187.27118487000001</v>
      </c>
      <c r="L142" s="26">
        <v>1171.3577422400001</v>
      </c>
      <c r="M142" s="26">
        <v>80.705937330000012</v>
      </c>
      <c r="N142" s="26">
        <v>3314.2665788599993</v>
      </c>
      <c r="O142" s="26">
        <v>106.56524754000002</v>
      </c>
    </row>
    <row r="143" spans="1:15" ht="13.2" x14ac:dyDescent="0.25">
      <c r="A143" s="25" t="s">
        <v>27</v>
      </c>
      <c r="B143" s="26">
        <v>16595.366183029997</v>
      </c>
      <c r="C143" s="26">
        <v>904.99897122999982</v>
      </c>
      <c r="D143" s="26">
        <v>12090.288353539996</v>
      </c>
      <c r="E143" s="26">
        <v>717.24448158999985</v>
      </c>
      <c r="F143" s="26">
        <v>2379.9067743400005</v>
      </c>
      <c r="G143" s="26">
        <v>334.22220105999992</v>
      </c>
      <c r="H143" s="26">
        <v>9710.381579199995</v>
      </c>
      <c r="I143" s="26">
        <v>383.02228052999993</v>
      </c>
      <c r="J143" s="26">
        <v>4505.0778294899992</v>
      </c>
      <c r="K143" s="26">
        <v>187.75448963999997</v>
      </c>
      <c r="L143" s="26">
        <v>1181.3246899500002</v>
      </c>
      <c r="M143" s="26">
        <v>83.836178819999986</v>
      </c>
      <c r="N143" s="26">
        <v>3323.7531395399992</v>
      </c>
      <c r="O143" s="26">
        <v>103.91831082</v>
      </c>
    </row>
    <row r="144" spans="1:15" ht="13.2" x14ac:dyDescent="0.25">
      <c r="A144" s="25" t="s">
        <v>28</v>
      </c>
      <c r="B144" s="26">
        <v>16754.796928089996</v>
      </c>
      <c r="C144" s="26">
        <v>877.58034430999999</v>
      </c>
      <c r="D144" s="26">
        <v>12228.273561189997</v>
      </c>
      <c r="E144" s="26">
        <v>695.40578014000005</v>
      </c>
      <c r="F144" s="26">
        <v>2324.2109945900002</v>
      </c>
      <c r="G144" s="26">
        <v>297.17884528999997</v>
      </c>
      <c r="H144" s="26">
        <v>9904.062566599996</v>
      </c>
      <c r="I144" s="26">
        <v>398.22693485000002</v>
      </c>
      <c r="J144" s="26">
        <v>4526.5233668999999</v>
      </c>
      <c r="K144" s="26">
        <v>182.17456417000002</v>
      </c>
      <c r="L144" s="26">
        <v>1206.1118018699999</v>
      </c>
      <c r="M144" s="26">
        <v>81.46771169000003</v>
      </c>
      <c r="N144" s="26">
        <v>3320.41156503</v>
      </c>
      <c r="O144" s="26">
        <v>100.70685248000001</v>
      </c>
    </row>
    <row r="145" spans="1:15" ht="13.2" x14ac:dyDescent="0.25">
      <c r="A145" s="25" t="s">
        <v>29</v>
      </c>
      <c r="B145" s="26">
        <f t="shared" ref="B145:C147" si="41">D145+J145</f>
        <v>17034.049879450002</v>
      </c>
      <c r="C145" s="26">
        <f t="shared" si="41"/>
        <v>900.08802919000004</v>
      </c>
      <c r="D145" s="26">
        <f t="shared" ref="D145:E147" si="42">F145+H145</f>
        <v>12467.120197170003</v>
      </c>
      <c r="E145" s="26">
        <f t="shared" si="42"/>
        <v>714.72896686000001</v>
      </c>
      <c r="F145" s="26">
        <v>2339.7067851500005</v>
      </c>
      <c r="G145" s="26">
        <v>301.87992603999999</v>
      </c>
      <c r="H145" s="26">
        <v>10127.413412020001</v>
      </c>
      <c r="I145" s="26">
        <v>412.84904082000003</v>
      </c>
      <c r="J145" s="26">
        <f t="shared" ref="J145:K147" si="43">L145+N145</f>
        <v>4566.9296822800006</v>
      </c>
      <c r="K145" s="26">
        <f t="shared" si="43"/>
        <v>185.35906233000003</v>
      </c>
      <c r="L145" s="26">
        <v>1219.0842622200003</v>
      </c>
      <c r="M145" s="26">
        <v>77.665164350000012</v>
      </c>
      <c r="N145" s="26">
        <v>3347.8454200599999</v>
      </c>
      <c r="O145" s="26">
        <v>107.69389798</v>
      </c>
    </row>
    <row r="146" spans="1:15" ht="13.2" x14ac:dyDescent="0.25">
      <c r="A146" s="25" t="s">
        <v>30</v>
      </c>
      <c r="B146" s="26">
        <f t="shared" si="41"/>
        <v>17308.948798760004</v>
      </c>
      <c r="C146" s="26">
        <f t="shared" si="41"/>
        <v>938.78821328000004</v>
      </c>
      <c r="D146" s="26">
        <f t="shared" si="42"/>
        <v>12690.712000560005</v>
      </c>
      <c r="E146" s="26">
        <v>749</v>
      </c>
      <c r="F146" s="26">
        <v>2342.3652599000006</v>
      </c>
      <c r="G146" s="26">
        <v>327.23542578000001</v>
      </c>
      <c r="H146" s="26">
        <v>10348.346740660003</v>
      </c>
      <c r="I146" s="26">
        <v>421.74192195000001</v>
      </c>
      <c r="J146" s="26">
        <f t="shared" si="43"/>
        <v>4618.2367981999996</v>
      </c>
      <c r="K146" s="26">
        <f t="shared" si="43"/>
        <v>189.78821327999998</v>
      </c>
      <c r="L146" s="26">
        <v>1243.9727572500001</v>
      </c>
      <c r="M146" s="26">
        <v>84.208139709999983</v>
      </c>
      <c r="N146" s="26">
        <v>3374.2640409499995</v>
      </c>
      <c r="O146" s="26">
        <v>105.58007357000001</v>
      </c>
    </row>
    <row r="147" spans="1:15" ht="13.2" x14ac:dyDescent="0.25">
      <c r="A147" s="25" t="s">
        <v>31</v>
      </c>
      <c r="B147" s="26">
        <f t="shared" si="41"/>
        <v>17631.590882650002</v>
      </c>
      <c r="C147" s="26">
        <f t="shared" si="41"/>
        <v>973.18827784999985</v>
      </c>
      <c r="D147" s="26">
        <f t="shared" si="42"/>
        <v>12980.86295689</v>
      </c>
      <c r="E147" s="26">
        <f t="shared" si="42"/>
        <v>767.17081672999984</v>
      </c>
      <c r="F147" s="26">
        <v>2418.83081447</v>
      </c>
      <c r="G147" s="26">
        <v>327.73468400999997</v>
      </c>
      <c r="H147" s="26">
        <v>10562.032142419999</v>
      </c>
      <c r="I147" s="26">
        <v>439.43613271999993</v>
      </c>
      <c r="J147" s="26">
        <f t="shared" si="43"/>
        <v>4650.7279257600003</v>
      </c>
      <c r="K147" s="26">
        <f t="shared" si="43"/>
        <v>206.01746111999995</v>
      </c>
      <c r="L147" s="26">
        <v>1208.3918522900001</v>
      </c>
      <c r="M147" s="26">
        <v>99.131905869999983</v>
      </c>
      <c r="N147" s="26">
        <v>3442.33607347</v>
      </c>
      <c r="O147" s="26">
        <v>106.88555524999997</v>
      </c>
    </row>
    <row r="148" spans="1:15" ht="13.2" x14ac:dyDescent="0.25">
      <c r="A148" s="25" t="s">
        <v>32</v>
      </c>
      <c r="B148" s="26">
        <f>D148+J148</f>
        <v>17841.51790323</v>
      </c>
      <c r="C148" s="26">
        <f>E148+K148</f>
        <v>943.38504893000004</v>
      </c>
      <c r="D148" s="26">
        <f>F148+H148</f>
        <v>13160.736704880001</v>
      </c>
      <c r="E148" s="26">
        <f>G148+I148</f>
        <v>747.98372076999999</v>
      </c>
      <c r="F148" s="26">
        <v>2473.61606226</v>
      </c>
      <c r="G148" s="26">
        <v>292.30685384000003</v>
      </c>
      <c r="H148" s="26">
        <v>10687.120642620001</v>
      </c>
      <c r="I148" s="26">
        <v>455.67686693000002</v>
      </c>
      <c r="J148" s="26">
        <f>L148+N148</f>
        <v>4680.7811983499996</v>
      </c>
      <c r="K148" s="26">
        <f>M148+O148</f>
        <v>195.40132815999999</v>
      </c>
      <c r="L148" s="26">
        <v>1238.0075283199999</v>
      </c>
      <c r="M148" s="26">
        <v>87.043026379999986</v>
      </c>
      <c r="N148" s="26">
        <v>3442.7736700300002</v>
      </c>
      <c r="O148" s="26">
        <v>108.35830177999999</v>
      </c>
    </row>
    <row r="149" spans="1:15" ht="13.2" x14ac:dyDescent="0.25">
      <c r="A149" s="25" t="s">
        <v>33</v>
      </c>
      <c r="B149" s="26">
        <v>18151.94684099</v>
      </c>
      <c r="C149" s="26">
        <v>981.4749022100001</v>
      </c>
      <c r="D149" s="26">
        <f>(F149+H149)</f>
        <v>13392.055936979999</v>
      </c>
      <c r="E149" s="26">
        <f>(G149+I149)</f>
        <v>780.50962401000004</v>
      </c>
      <c r="F149" s="26">
        <v>2475.3446378399995</v>
      </c>
      <c r="G149" s="26">
        <v>302.27074386999999</v>
      </c>
      <c r="H149" s="26">
        <v>10916.711299140001</v>
      </c>
      <c r="I149" s="26">
        <v>478.23888014000005</v>
      </c>
      <c r="J149" s="26">
        <f>(L149+N149)</f>
        <v>4759.8909040100007</v>
      </c>
      <c r="K149" s="26">
        <f>(M149+O149)</f>
        <v>200.9652782</v>
      </c>
      <c r="L149" s="26">
        <v>1240.4818790900001</v>
      </c>
      <c r="M149" s="26">
        <v>87.877229429999986</v>
      </c>
      <c r="N149" s="26">
        <v>3519.4090249200008</v>
      </c>
      <c r="O149" s="26">
        <v>113.08804877000001</v>
      </c>
    </row>
    <row r="150" spans="1:15" ht="13.2" x14ac:dyDescent="0.25">
      <c r="A150" s="25" t="s">
        <v>34</v>
      </c>
      <c r="B150" s="26">
        <v>18542.609915009998</v>
      </c>
      <c r="C150" s="26">
        <v>976.32447814</v>
      </c>
      <c r="D150" s="26">
        <v>13505.650296169999</v>
      </c>
      <c r="E150" s="26">
        <v>767.55430122000007</v>
      </c>
      <c r="F150" s="26">
        <v>2494.1530108499996</v>
      </c>
      <c r="G150" s="26">
        <v>301.03321541000008</v>
      </c>
      <c r="H150" s="26">
        <v>11011.49728532</v>
      </c>
      <c r="I150" s="26">
        <v>466.5210858100001</v>
      </c>
      <c r="J150" s="26">
        <v>5036.9596188400001</v>
      </c>
      <c r="K150" s="26">
        <v>208.77017692000001</v>
      </c>
      <c r="L150" s="26">
        <v>1437.1988383099999</v>
      </c>
      <c r="M150" s="26">
        <v>90.635949969999984</v>
      </c>
      <c r="N150" s="26">
        <v>3599.7607805299995</v>
      </c>
      <c r="O150" s="26">
        <v>118.13422695</v>
      </c>
    </row>
    <row r="151" spans="1:15" ht="13.2" x14ac:dyDescent="0.25">
      <c r="A151" s="25" t="s">
        <v>41</v>
      </c>
      <c r="B151" s="24">
        <v>21730.445</v>
      </c>
      <c r="C151" s="24">
        <v>1508.4988455</v>
      </c>
      <c r="D151" s="24">
        <v>10994.5193</v>
      </c>
      <c r="E151" s="24">
        <v>840.18812631199683</v>
      </c>
      <c r="F151" s="24">
        <v>1773.8443717325883</v>
      </c>
      <c r="G151" s="24">
        <v>268.16511198448802</v>
      </c>
      <c r="H151" s="24">
        <v>9220.6749041775111</v>
      </c>
      <c r="I151" s="24">
        <v>572.02301432750892</v>
      </c>
      <c r="J151" s="24">
        <v>10735.925744528004</v>
      </c>
      <c r="K151" s="24">
        <v>668.31071918800319</v>
      </c>
      <c r="L151" s="24">
        <v>3523.4787029962263</v>
      </c>
      <c r="M151" s="24">
        <v>304.84419578622709</v>
      </c>
      <c r="N151" s="24">
        <v>7212.4470415317764</v>
      </c>
      <c r="O151" s="24">
        <v>363.46652340177616</v>
      </c>
    </row>
    <row r="152" spans="1:15" ht="13.2" x14ac:dyDescent="0.25">
      <c r="A152" s="25" t="s">
        <v>23</v>
      </c>
      <c r="B152" s="26">
        <v>18579.8</v>
      </c>
      <c r="C152" s="26">
        <v>1030.9000000000001</v>
      </c>
      <c r="D152" s="26">
        <v>13561.4</v>
      </c>
      <c r="E152" s="26">
        <v>826.53</v>
      </c>
      <c r="F152" s="26">
        <v>2496.3440000000001</v>
      </c>
      <c r="G152" s="26">
        <v>322.65499999999997</v>
      </c>
      <c r="H152" s="26">
        <v>11065.054</v>
      </c>
      <c r="I152" s="26">
        <v>503.86799999999999</v>
      </c>
      <c r="J152" s="26">
        <v>5018.3680000000004</v>
      </c>
      <c r="K152" s="26">
        <v>204.35900000000001</v>
      </c>
      <c r="L152" s="26">
        <v>1347.3130000000001</v>
      </c>
      <c r="M152" s="26">
        <v>84.894000000000005</v>
      </c>
      <c r="N152" s="26">
        <v>3671.0540000000001</v>
      </c>
      <c r="O152" s="26">
        <v>119.464</v>
      </c>
    </row>
    <row r="153" spans="1:15" ht="13.2" x14ac:dyDescent="0.25">
      <c r="A153" s="25" t="s">
        <v>24</v>
      </c>
      <c r="B153" s="26">
        <v>20697.2</v>
      </c>
      <c r="C153" s="26">
        <v>1138.2</v>
      </c>
      <c r="D153" s="26">
        <v>12319.4</v>
      </c>
      <c r="E153" s="26">
        <v>823.7</v>
      </c>
      <c r="F153" s="26">
        <v>2431.6999999999998</v>
      </c>
      <c r="G153" s="26">
        <v>303.89999999999998</v>
      </c>
      <c r="H153" s="26">
        <v>9887.7000000000007</v>
      </c>
      <c r="I153" s="26">
        <v>519.70000000000005</v>
      </c>
      <c r="J153" s="26">
        <v>8377.7999999999993</v>
      </c>
      <c r="K153" s="26">
        <v>314.5</v>
      </c>
      <c r="L153" s="26">
        <v>2082.8000000000002</v>
      </c>
      <c r="M153" s="26">
        <v>138.30000000000001</v>
      </c>
      <c r="N153" s="26">
        <v>6295</v>
      </c>
      <c r="O153" s="26">
        <v>176.2</v>
      </c>
    </row>
    <row r="154" spans="1:15" ht="13.2" x14ac:dyDescent="0.25">
      <c r="A154" s="25" t="s">
        <v>25</v>
      </c>
      <c r="B154" s="26">
        <v>20632.326000000001</v>
      </c>
      <c r="C154" s="26">
        <v>1213.3209999999999</v>
      </c>
      <c r="D154" s="26">
        <v>12209.172</v>
      </c>
      <c r="E154" s="26">
        <v>851.47670000000005</v>
      </c>
      <c r="F154" s="26">
        <v>2422.6239999999998</v>
      </c>
      <c r="G154" s="26">
        <v>309.81959999999998</v>
      </c>
      <c r="H154" s="26">
        <v>9786.5478999999996</v>
      </c>
      <c r="I154" s="26">
        <v>541.65710000000001</v>
      </c>
      <c r="J154" s="26">
        <v>8423.1538</v>
      </c>
      <c r="K154" s="26">
        <v>361.84500000000003</v>
      </c>
      <c r="L154" s="26">
        <v>2163.2379999999998</v>
      </c>
      <c r="M154" s="26">
        <v>141.17609999999999</v>
      </c>
      <c r="N154" s="26">
        <v>6259.9156999999996</v>
      </c>
      <c r="O154" s="26">
        <v>220.66900000000001</v>
      </c>
    </row>
    <row r="155" spans="1:15" ht="13.2" x14ac:dyDescent="0.25">
      <c r="A155" s="25" t="s">
        <v>26</v>
      </c>
      <c r="B155" s="26">
        <v>20595.455000000002</v>
      </c>
      <c r="C155" s="26">
        <v>1256.643</v>
      </c>
      <c r="D155" s="26">
        <v>12018.028899999999</v>
      </c>
      <c r="E155" s="26">
        <v>855.90729999999996</v>
      </c>
      <c r="F155" s="26">
        <v>2320.2347</v>
      </c>
      <c r="G155" s="26">
        <v>312.7423</v>
      </c>
      <c r="H155" s="26">
        <v>9697.7939999999999</v>
      </c>
      <c r="I155" s="26">
        <v>543.16499999999996</v>
      </c>
      <c r="J155" s="26">
        <v>8577.4259999999995</v>
      </c>
      <c r="K155" s="26">
        <v>400.7364</v>
      </c>
      <c r="L155" s="26">
        <v>2260.7620000000002</v>
      </c>
      <c r="M155" s="26">
        <v>167.51169999999999</v>
      </c>
      <c r="N155" s="26">
        <v>6316.7539999999999</v>
      </c>
      <c r="O155" s="26">
        <v>233.22470000000001</v>
      </c>
    </row>
    <row r="156" spans="1:15" ht="13.2" x14ac:dyDescent="0.25">
      <c r="A156" s="25" t="s">
        <v>27</v>
      </c>
      <c r="B156" s="26">
        <v>20468.142632049003</v>
      </c>
      <c r="C156" s="26">
        <v>1313.1534961799998</v>
      </c>
      <c r="D156" s="26">
        <v>11729.210724309001</v>
      </c>
      <c r="E156" s="26">
        <v>917.18934189000004</v>
      </c>
      <c r="F156" s="26">
        <v>2168.9661458389996</v>
      </c>
      <c r="G156" s="26">
        <v>355.17509156000006</v>
      </c>
      <c r="H156" s="26">
        <v>9560.2445784700012</v>
      </c>
      <c r="I156" s="26">
        <v>562.01425032999998</v>
      </c>
      <c r="J156" s="26">
        <v>8738.9319077400032</v>
      </c>
      <c r="K156" s="26">
        <v>395.96415428999995</v>
      </c>
      <c r="L156" s="26">
        <v>2353.6627353000003</v>
      </c>
      <c r="M156" s="26">
        <v>163.14618628999997</v>
      </c>
      <c r="N156" s="26">
        <v>6385.2691724400011</v>
      </c>
      <c r="O156" s="26">
        <v>232.81796799999995</v>
      </c>
    </row>
    <row r="157" spans="1:15" ht="13.2" x14ac:dyDescent="0.25">
      <c r="A157" s="25" t="s">
        <v>28</v>
      </c>
      <c r="B157" s="26">
        <v>20288.462762638999</v>
      </c>
      <c r="C157" s="26">
        <v>1338.66045882</v>
      </c>
      <c r="D157" s="26">
        <v>11519.014435448998</v>
      </c>
      <c r="E157" s="26">
        <v>920.98956297000007</v>
      </c>
      <c r="F157" s="26">
        <v>2067.2580634789997</v>
      </c>
      <c r="G157" s="26">
        <v>311.68212674</v>
      </c>
      <c r="H157" s="26">
        <v>9451.7563719700011</v>
      </c>
      <c r="I157" s="26">
        <v>609.30743623000001</v>
      </c>
      <c r="J157" s="26">
        <v>8769.4483271900026</v>
      </c>
      <c r="K157" s="26">
        <v>417.67089584999997</v>
      </c>
      <c r="L157" s="26">
        <v>2382.3034143600003</v>
      </c>
      <c r="M157" s="26">
        <v>176.55594108999998</v>
      </c>
      <c r="N157" s="26">
        <v>6387.144912830001</v>
      </c>
      <c r="O157" s="26">
        <v>241.11495475999996</v>
      </c>
    </row>
    <row r="158" spans="1:15" ht="13.2" x14ac:dyDescent="0.25">
      <c r="A158" s="25" t="s">
        <v>29</v>
      </c>
      <c r="B158" s="26">
        <v>20187.489584469764</v>
      </c>
      <c r="C158" s="26">
        <v>1294.8200580000005</v>
      </c>
      <c r="D158" s="26">
        <v>11419.304572529763</v>
      </c>
      <c r="E158" s="26">
        <v>887.22562516000016</v>
      </c>
      <c r="F158" s="26">
        <v>2015.168344079764</v>
      </c>
      <c r="G158" s="26">
        <v>289.52077470000006</v>
      </c>
      <c r="H158" s="26">
        <v>9404.1362284499992</v>
      </c>
      <c r="I158" s="26">
        <v>597.7048504600001</v>
      </c>
      <c r="J158" s="26">
        <v>8768.1850119399987</v>
      </c>
      <c r="K158" s="26">
        <v>407.59443284000002</v>
      </c>
      <c r="L158" s="26">
        <v>2398.2357697400003</v>
      </c>
      <c r="M158" s="26">
        <v>163.12498473000002</v>
      </c>
      <c r="N158" s="26">
        <v>6369.9492422000003</v>
      </c>
      <c r="O158" s="26">
        <v>244.46944811</v>
      </c>
    </row>
    <row r="159" spans="1:15" ht="13.2" x14ac:dyDescent="0.25">
      <c r="A159" s="25" t="s">
        <v>30</v>
      </c>
      <c r="B159" s="26">
        <v>20095.838231829763</v>
      </c>
      <c r="C159" s="26">
        <v>1333.6381339100001</v>
      </c>
      <c r="D159" s="26">
        <v>11428.864977189769</v>
      </c>
      <c r="E159" s="26">
        <v>906.68380773999979</v>
      </c>
      <c r="F159" s="26">
        <v>2029.0368484797646</v>
      </c>
      <c r="G159" s="26">
        <v>300.09978052999992</v>
      </c>
      <c r="H159" s="26">
        <v>9399.8281287100035</v>
      </c>
      <c r="I159" s="26">
        <v>606.58402720999993</v>
      </c>
      <c r="J159" s="26">
        <v>8666.973254640001</v>
      </c>
      <c r="K159" s="26">
        <v>426.95432617</v>
      </c>
      <c r="L159" s="26">
        <v>2293.62049531</v>
      </c>
      <c r="M159" s="26">
        <v>176.59869013000002</v>
      </c>
      <c r="N159" s="26">
        <v>6373.3527593300023</v>
      </c>
      <c r="O159" s="26">
        <v>250.35563604000001</v>
      </c>
    </row>
    <row r="160" spans="1:15" ht="13.2" x14ac:dyDescent="0.25">
      <c r="A160" s="25" t="s">
        <v>31</v>
      </c>
      <c r="B160" s="26" t="s">
        <v>42</v>
      </c>
      <c r="C160" s="26">
        <v>1353.7508176499998</v>
      </c>
      <c r="D160" s="26">
        <v>10682.747313299767</v>
      </c>
      <c r="E160" s="26">
        <v>910.95282502999999</v>
      </c>
      <c r="F160" s="26">
        <v>1922.0969612697638</v>
      </c>
      <c r="G160" s="26">
        <v>303.67539099999988</v>
      </c>
      <c r="H160" s="26">
        <v>8760.650352030003</v>
      </c>
      <c r="I160" s="26">
        <v>607.27743402999999</v>
      </c>
      <c r="J160" s="26">
        <v>8430.7640014400022</v>
      </c>
      <c r="K160" s="26">
        <v>442.79799262000006</v>
      </c>
      <c r="L160" s="26">
        <v>2336.2728955300008</v>
      </c>
      <c r="M160" s="26">
        <v>176.82220673999998</v>
      </c>
      <c r="N160" s="26">
        <v>6094.4911059100023</v>
      </c>
      <c r="O160" s="26">
        <v>265.97578588000005</v>
      </c>
    </row>
    <row r="161" spans="1:15" ht="13.2" x14ac:dyDescent="0.25">
      <c r="A161" s="25" t="s">
        <v>32</v>
      </c>
      <c r="B161" s="26" t="s">
        <v>43</v>
      </c>
      <c r="C161" s="26">
        <v>1301.8673845200001</v>
      </c>
      <c r="D161" s="26">
        <v>11281.715901230094</v>
      </c>
      <c r="E161" s="26">
        <v>898.73483413199676</v>
      </c>
      <c r="F161" s="26">
        <v>2257.0350783825879</v>
      </c>
      <c r="G161" s="26">
        <v>287.03993420448802</v>
      </c>
      <c r="H161" s="26">
        <v>9024.6808228475074</v>
      </c>
      <c r="I161" s="26">
        <v>611.69489992750891</v>
      </c>
      <c r="J161" s="26">
        <v>7284.6994928480044</v>
      </c>
      <c r="K161" s="26">
        <v>403.13255038800315</v>
      </c>
      <c r="L161" s="26">
        <v>2090.5243450862272</v>
      </c>
      <c r="M161" s="26">
        <v>189.76545724622707</v>
      </c>
      <c r="N161" s="26">
        <v>5194.1751477617763</v>
      </c>
      <c r="O161" s="26">
        <v>213.36709314177614</v>
      </c>
    </row>
    <row r="162" spans="1:15" ht="13.2" x14ac:dyDescent="0.25">
      <c r="A162" s="25" t="s">
        <v>33</v>
      </c>
      <c r="B162" s="26">
        <v>18744.3</v>
      </c>
      <c r="C162" s="26">
        <v>1229.5888907799997</v>
      </c>
      <c r="D162" s="26">
        <v>10893.119134640096</v>
      </c>
      <c r="E162" s="26">
        <v>846.03035844199667</v>
      </c>
      <c r="F162" s="26">
        <v>1848.7803885125882</v>
      </c>
      <c r="G162" s="26">
        <v>277.44962297448797</v>
      </c>
      <c r="H162" s="26">
        <v>9044.3387461275088</v>
      </c>
      <c r="I162" s="26">
        <v>568.58073546750882</v>
      </c>
      <c r="J162" s="26">
        <v>7851.1482972180029</v>
      </c>
      <c r="K162" s="26">
        <v>383.55853233800303</v>
      </c>
      <c r="L162" s="26">
        <v>2801.4811202762276</v>
      </c>
      <c r="M162" s="26">
        <v>184.57057678622701</v>
      </c>
      <c r="N162" s="26">
        <v>5049.6671769417753</v>
      </c>
      <c r="O162" s="26">
        <v>198.98795555177608</v>
      </c>
    </row>
    <row r="163" spans="1:15" ht="13.2" x14ac:dyDescent="0.25">
      <c r="A163" s="25" t="s">
        <v>34</v>
      </c>
      <c r="B163" s="26">
        <v>21730.445</v>
      </c>
      <c r="C163" s="26">
        <v>1508.4988455</v>
      </c>
      <c r="D163" s="26">
        <v>10994.5193</v>
      </c>
      <c r="E163" s="26">
        <v>840.18812631199683</v>
      </c>
      <c r="F163" s="26">
        <v>1773.8443717325883</v>
      </c>
      <c r="G163" s="26">
        <v>268.16511198448802</v>
      </c>
      <c r="H163" s="26">
        <v>9220.6749041775111</v>
      </c>
      <c r="I163" s="26">
        <v>572.02301432750892</v>
      </c>
      <c r="J163" s="26">
        <v>10735.925744528004</v>
      </c>
      <c r="K163" s="26">
        <v>668.31071918800319</v>
      </c>
      <c r="L163" s="26">
        <v>3523.4787029962263</v>
      </c>
      <c r="M163" s="26">
        <v>304.84419578622709</v>
      </c>
      <c r="N163" s="26">
        <v>7212.4470415317764</v>
      </c>
      <c r="O163" s="26">
        <v>363.46652340177616</v>
      </c>
    </row>
    <row r="164" spans="1:15" ht="13.2" x14ac:dyDescent="0.25">
      <c r="A164" s="25" t="s">
        <v>44</v>
      </c>
      <c r="B164" s="24">
        <v>16444.561727330001</v>
      </c>
      <c r="C164" s="24">
        <v>1472.5995942200004</v>
      </c>
      <c r="D164" s="24">
        <v>8663.1322214200009</v>
      </c>
      <c r="E164" s="24">
        <v>682.40455387000009</v>
      </c>
      <c r="F164" s="24">
        <v>1362.3756578500002</v>
      </c>
      <c r="G164" s="24">
        <v>147.34122615000001</v>
      </c>
      <c r="H164" s="24">
        <v>7300.7565635700012</v>
      </c>
      <c r="I164" s="24">
        <v>535.06332772000007</v>
      </c>
      <c r="J164" s="24">
        <v>7781.4295059099995</v>
      </c>
      <c r="K164" s="24">
        <v>790.19504034999989</v>
      </c>
      <c r="L164" s="24">
        <v>2115.5578111999994</v>
      </c>
      <c r="M164" s="24">
        <v>192.85923648999997</v>
      </c>
      <c r="N164" s="24">
        <v>5665.8716947099992</v>
      </c>
      <c r="O164" s="24">
        <v>597.33580385999994</v>
      </c>
    </row>
    <row r="165" spans="1:15" ht="13.2" x14ac:dyDescent="0.25">
      <c r="A165" s="25" t="s">
        <v>23</v>
      </c>
      <c r="B165" s="26">
        <v>21199.450080179002</v>
      </c>
      <c r="C165" s="26">
        <v>1314.6188215699999</v>
      </c>
      <c r="D165" s="26">
        <v>10188.166053848998</v>
      </c>
      <c r="E165" s="26">
        <v>659.47597757999984</v>
      </c>
      <c r="F165" s="26">
        <v>1556.6172759790002</v>
      </c>
      <c r="G165" s="26">
        <v>174.74767155999999</v>
      </c>
      <c r="H165" s="26">
        <v>8631.5487778699971</v>
      </c>
      <c r="I165" s="26">
        <v>484.72830601999982</v>
      </c>
      <c r="J165" s="26">
        <v>11011.284026330002</v>
      </c>
      <c r="K165" s="26">
        <v>655.14284399000007</v>
      </c>
      <c r="L165" s="26">
        <v>3460.8491328699997</v>
      </c>
      <c r="M165" s="26">
        <v>285.10437458000007</v>
      </c>
      <c r="N165" s="26">
        <v>7550.4348934600021</v>
      </c>
      <c r="O165" s="26">
        <v>370.03846941000006</v>
      </c>
    </row>
    <row r="166" spans="1:15" ht="13.2" x14ac:dyDescent="0.25">
      <c r="A166" s="25" t="s">
        <v>24</v>
      </c>
      <c r="B166" s="26">
        <v>20327.413122968999</v>
      </c>
      <c r="C166" s="26">
        <v>1329.4548797100003</v>
      </c>
      <c r="D166" s="26">
        <v>10085.633747659002</v>
      </c>
      <c r="E166" s="26">
        <v>671.86305577999997</v>
      </c>
      <c r="F166" s="26">
        <v>1522.815200539</v>
      </c>
      <c r="G166" s="26">
        <v>173.82055604000001</v>
      </c>
      <c r="H166" s="26">
        <v>8562.8185471200013</v>
      </c>
      <c r="I166" s="26">
        <v>498.04249973999993</v>
      </c>
      <c r="J166" s="26">
        <v>10241.779375309998</v>
      </c>
      <c r="K166" s="26">
        <v>657.59182393000015</v>
      </c>
      <c r="L166" s="26">
        <v>3238.7067153900002</v>
      </c>
      <c r="M166" s="26">
        <v>290.94175493000006</v>
      </c>
      <c r="N166" s="26">
        <v>7003.0726599199988</v>
      </c>
      <c r="O166" s="26">
        <v>366.65006900000014</v>
      </c>
    </row>
    <row r="167" spans="1:15" ht="13.2" x14ac:dyDescent="0.25">
      <c r="A167" s="25" t="s">
        <v>25</v>
      </c>
      <c r="B167" s="26">
        <v>19686.956662109005</v>
      </c>
      <c r="C167" s="26">
        <v>1326.5289649900001</v>
      </c>
      <c r="D167" s="26">
        <v>10029.654654539003</v>
      </c>
      <c r="E167" s="26">
        <v>691.53457663999995</v>
      </c>
      <c r="F167" s="26">
        <v>1479.0174856789999</v>
      </c>
      <c r="G167" s="26">
        <v>172.36907781999994</v>
      </c>
      <c r="H167" s="26">
        <v>8550.6371688600011</v>
      </c>
      <c r="I167" s="26">
        <v>519.16549882000004</v>
      </c>
      <c r="J167" s="26">
        <v>9657.3020075700042</v>
      </c>
      <c r="K167" s="26">
        <v>634.99438835000001</v>
      </c>
      <c r="L167" s="26">
        <v>3004.5528392300002</v>
      </c>
      <c r="M167" s="26">
        <v>284.42816813000002</v>
      </c>
      <c r="N167" s="26">
        <v>6652.7491683400031</v>
      </c>
      <c r="O167" s="26">
        <v>350.56622021999999</v>
      </c>
    </row>
    <row r="168" spans="1:15" ht="13.2" x14ac:dyDescent="0.25">
      <c r="A168" s="25" t="s">
        <v>26</v>
      </c>
      <c r="B168" s="26">
        <v>18758.681891680004</v>
      </c>
      <c r="C168" s="26">
        <v>1381.301174834</v>
      </c>
      <c r="D168" s="26">
        <v>9723.1316309100002</v>
      </c>
      <c r="E168" s="26">
        <v>726.22112042000015</v>
      </c>
      <c r="F168" s="26">
        <v>1413.49338433</v>
      </c>
      <c r="G168" s="26">
        <v>191.97976265000003</v>
      </c>
      <c r="H168" s="26">
        <v>8309.6382465799998</v>
      </c>
      <c r="I168" s="26">
        <v>534.24135777000015</v>
      </c>
      <c r="J168" s="26">
        <v>9035.5502607700018</v>
      </c>
      <c r="K168" s="26">
        <v>655.08005441399985</v>
      </c>
      <c r="L168" s="26">
        <v>2789.67477005</v>
      </c>
      <c r="M168" s="26">
        <v>313.58154516399992</v>
      </c>
      <c r="N168" s="26">
        <v>6245.8754907200018</v>
      </c>
      <c r="O168" s="26">
        <v>341.49850924999993</v>
      </c>
    </row>
    <row r="169" spans="1:15" ht="13.2" x14ac:dyDescent="0.25">
      <c r="A169" s="25" t="s">
        <v>27</v>
      </c>
      <c r="B169" s="26">
        <v>18197.110367269997</v>
      </c>
      <c r="C169" s="26">
        <v>1514.1593900339999</v>
      </c>
      <c r="D169" s="26">
        <v>9675.9693102999991</v>
      </c>
      <c r="E169" s="26">
        <v>777.69981674999997</v>
      </c>
      <c r="F169" s="26">
        <v>1394.6017394599999</v>
      </c>
      <c r="G169" s="26">
        <v>199.56110902999995</v>
      </c>
      <c r="H169" s="26">
        <v>8281.3675708399987</v>
      </c>
      <c r="I169" s="26">
        <v>578.13870772000007</v>
      </c>
      <c r="J169" s="26">
        <v>8521.1410569699983</v>
      </c>
      <c r="K169" s="26">
        <v>736.45957328399993</v>
      </c>
      <c r="L169" s="26">
        <v>2496.4021965099996</v>
      </c>
      <c r="M169" s="26">
        <v>331.20854962400006</v>
      </c>
      <c r="N169" s="26">
        <v>6024.7388604600001</v>
      </c>
      <c r="O169" s="26">
        <v>405.25102365999993</v>
      </c>
    </row>
    <row r="170" spans="1:15" ht="13.2" x14ac:dyDescent="0.25">
      <c r="A170" s="25" t="s">
        <v>28</v>
      </c>
      <c r="B170" s="26">
        <v>18434.21738269</v>
      </c>
      <c r="C170" s="26">
        <v>1539.7624078840001</v>
      </c>
      <c r="D170" s="26">
        <v>9570.3603403000016</v>
      </c>
      <c r="E170" s="26">
        <v>778.96855077000009</v>
      </c>
      <c r="F170" s="26">
        <v>1406.3824855699997</v>
      </c>
      <c r="G170" s="26">
        <v>195.97412972999999</v>
      </c>
      <c r="H170" s="26">
        <v>8163.9778547300011</v>
      </c>
      <c r="I170" s="26">
        <v>582.99442104000013</v>
      </c>
      <c r="J170" s="26">
        <v>8863.8570423900001</v>
      </c>
      <c r="K170" s="26">
        <v>760.79385711399993</v>
      </c>
      <c r="L170" s="26">
        <v>2652.8948131799998</v>
      </c>
      <c r="M170" s="26">
        <v>322.56269348399996</v>
      </c>
      <c r="N170" s="26">
        <v>6210.9622292100003</v>
      </c>
      <c r="O170" s="26">
        <v>438.23116362999997</v>
      </c>
    </row>
    <row r="171" spans="1:15" ht="13.2" x14ac:dyDescent="0.25">
      <c r="A171" s="25" t="s">
        <v>29</v>
      </c>
      <c r="B171" s="26">
        <v>16713.351003939999</v>
      </c>
      <c r="C171" s="26">
        <v>1504.4260400999999</v>
      </c>
      <c r="D171" s="26">
        <v>8643.4638444499979</v>
      </c>
      <c r="E171" s="26">
        <v>711.74818535999987</v>
      </c>
      <c r="F171" s="26">
        <v>1309.61738328</v>
      </c>
      <c r="G171" s="26">
        <v>169.56878911999999</v>
      </c>
      <c r="H171" s="26">
        <v>7333.8464611699992</v>
      </c>
      <c r="I171" s="26">
        <v>542.17939623999996</v>
      </c>
      <c r="J171" s="26">
        <v>8069.887159490002</v>
      </c>
      <c r="K171" s="26">
        <v>792.67785474000004</v>
      </c>
      <c r="L171" s="26">
        <v>2247.6001848599999</v>
      </c>
      <c r="M171" s="26">
        <v>337.25975965000003</v>
      </c>
      <c r="N171" s="26">
        <v>5822.2869746300012</v>
      </c>
      <c r="O171" s="26">
        <v>455.41809509000001</v>
      </c>
    </row>
    <row r="172" spans="1:15" ht="13.2" x14ac:dyDescent="0.25">
      <c r="A172" s="25" t="s">
        <v>30</v>
      </c>
      <c r="B172" s="26">
        <v>16839.653401849999</v>
      </c>
      <c r="C172" s="26">
        <v>1592.87461192</v>
      </c>
      <c r="D172" s="26">
        <v>8755.1380323199992</v>
      </c>
      <c r="E172" s="26">
        <v>754.83052350000003</v>
      </c>
      <c r="F172" s="26">
        <v>1326.2400043099997</v>
      </c>
      <c r="G172" s="26">
        <v>176.38564744999996</v>
      </c>
      <c r="H172" s="26">
        <v>7428.8980280100004</v>
      </c>
      <c r="I172" s="26">
        <v>578.44487605000006</v>
      </c>
      <c r="J172" s="26">
        <v>8084.5153695300014</v>
      </c>
      <c r="K172" s="26">
        <v>838.04408841999998</v>
      </c>
      <c r="L172" s="26">
        <v>2302.1359894100005</v>
      </c>
      <c r="M172" s="26">
        <v>334.56767341999995</v>
      </c>
      <c r="N172" s="26">
        <v>5782.37938012</v>
      </c>
      <c r="O172" s="26">
        <v>503.47641500000003</v>
      </c>
    </row>
    <row r="173" spans="1:15" ht="13.2" x14ac:dyDescent="0.25">
      <c r="A173" s="25" t="s">
        <v>31</v>
      </c>
      <c r="B173" s="26">
        <v>16785.05677386</v>
      </c>
      <c r="C173" s="26">
        <v>1597.3169740999997</v>
      </c>
      <c r="D173" s="26">
        <v>8848.0956371199991</v>
      </c>
      <c r="E173" s="26">
        <v>763.30310415000008</v>
      </c>
      <c r="F173" s="26">
        <v>1357.5237484499999</v>
      </c>
      <c r="G173" s="26">
        <v>175.02730504999997</v>
      </c>
      <c r="H173" s="26">
        <v>7490.5718886699997</v>
      </c>
      <c r="I173" s="26">
        <v>588.27579910000009</v>
      </c>
      <c r="J173" s="26">
        <v>7936.9611367400012</v>
      </c>
      <c r="K173" s="26">
        <v>834.01386994999984</v>
      </c>
      <c r="L173" s="26">
        <v>2253.8381897400004</v>
      </c>
      <c r="M173" s="26">
        <v>309.14325123999993</v>
      </c>
      <c r="N173" s="26">
        <v>5683.1229470000007</v>
      </c>
      <c r="O173" s="26">
        <v>524.87061870999992</v>
      </c>
    </row>
    <row r="174" spans="1:15" ht="13.2" x14ac:dyDescent="0.25">
      <c r="A174" s="25" t="s">
        <v>32</v>
      </c>
      <c r="B174" s="26">
        <v>15820.03201237</v>
      </c>
      <c r="C174" s="26">
        <v>1375.5964992800004</v>
      </c>
      <c r="D174" s="26">
        <v>8509.4903532000008</v>
      </c>
      <c r="E174" s="26">
        <v>632.28516155000011</v>
      </c>
      <c r="F174" s="26">
        <v>1321.1638427299999</v>
      </c>
      <c r="G174" s="26">
        <v>154.69314312999998</v>
      </c>
      <c r="H174" s="26">
        <v>7188.3265104700013</v>
      </c>
      <c r="I174" s="26">
        <v>477.59201842000004</v>
      </c>
      <c r="J174" s="26">
        <v>7310.5416591699995</v>
      </c>
      <c r="K174" s="26">
        <v>743.31133772999999</v>
      </c>
      <c r="L174" s="26">
        <v>2001.77325453</v>
      </c>
      <c r="M174" s="26">
        <v>238.39743927999996</v>
      </c>
      <c r="N174" s="26">
        <v>5308.76840464</v>
      </c>
      <c r="O174" s="26">
        <v>504.91389845000009</v>
      </c>
    </row>
    <row r="175" spans="1:15" ht="13.2" x14ac:dyDescent="0.25">
      <c r="A175" s="25" t="s">
        <v>33</v>
      </c>
      <c r="B175" s="26">
        <v>16275.489472970001</v>
      </c>
      <c r="C175" s="26">
        <v>1442.34083448</v>
      </c>
      <c r="D175" s="26">
        <v>8600.9950056000016</v>
      </c>
      <c r="E175" s="26">
        <v>637.85276339999996</v>
      </c>
      <c r="F175" s="26">
        <v>1332.6611324800001</v>
      </c>
      <c r="G175" s="26">
        <v>144.99699769000006</v>
      </c>
      <c r="H175" s="26">
        <v>7268.3338731200029</v>
      </c>
      <c r="I175" s="26">
        <v>492.8557657099999</v>
      </c>
      <c r="J175" s="26">
        <v>7674.4944673699993</v>
      </c>
      <c r="K175" s="26">
        <v>804.48807107999994</v>
      </c>
      <c r="L175" s="26">
        <v>2118.3361033900005</v>
      </c>
      <c r="M175" s="26">
        <v>231.39265567999999</v>
      </c>
      <c r="N175" s="26">
        <v>5556.1583639799992</v>
      </c>
      <c r="O175" s="26">
        <v>573.09541539999998</v>
      </c>
    </row>
    <row r="176" spans="1:15" ht="13.2" x14ac:dyDescent="0.25">
      <c r="A176" s="25" t="s">
        <v>34</v>
      </c>
      <c r="B176" s="26">
        <v>16444.561727330001</v>
      </c>
      <c r="C176" s="26">
        <v>1472.5995942200004</v>
      </c>
      <c r="D176" s="26">
        <v>8663.1322214200009</v>
      </c>
      <c r="E176" s="26">
        <v>682.40455387000009</v>
      </c>
      <c r="F176" s="26">
        <v>1362.3756578500002</v>
      </c>
      <c r="G176" s="26">
        <v>147.34122615000001</v>
      </c>
      <c r="H176" s="26">
        <v>7300.7565635700012</v>
      </c>
      <c r="I176" s="26">
        <v>535.06332772000007</v>
      </c>
      <c r="J176" s="26">
        <v>7781.4295059099995</v>
      </c>
      <c r="K176" s="26">
        <v>790.19504034999989</v>
      </c>
      <c r="L176" s="26">
        <v>2115.5578111999994</v>
      </c>
      <c r="M176" s="26">
        <v>192.85923648999997</v>
      </c>
      <c r="N176" s="26">
        <v>5665.8716947099992</v>
      </c>
      <c r="O176" s="26">
        <v>597.33580385999994</v>
      </c>
    </row>
    <row r="177" spans="1:15" ht="13.2" x14ac:dyDescent="0.25">
      <c r="A177" s="25" t="s">
        <v>45</v>
      </c>
      <c r="B177" s="24">
        <v>11757.786958619999</v>
      </c>
      <c r="C177" s="24">
        <v>1626.7461591053998</v>
      </c>
      <c r="D177" s="24">
        <v>6953.5897436999985</v>
      </c>
      <c r="E177" s="24">
        <v>789.29033093999976</v>
      </c>
      <c r="F177" s="24">
        <v>1030.5972081899997</v>
      </c>
      <c r="G177" s="24">
        <v>164.49530154000001</v>
      </c>
      <c r="H177" s="24">
        <v>5922.9925355099986</v>
      </c>
      <c r="I177" s="24">
        <v>624.79502939999986</v>
      </c>
      <c r="J177" s="24">
        <v>4804.1972149199983</v>
      </c>
      <c r="K177" s="24">
        <v>837.45582816540002</v>
      </c>
      <c r="L177" s="24">
        <v>1070.6928773399998</v>
      </c>
      <c r="M177" s="24">
        <v>158.68022948539999</v>
      </c>
      <c r="N177" s="24">
        <v>3733.5043375799996</v>
      </c>
      <c r="O177" s="24">
        <v>678.77559868000003</v>
      </c>
    </row>
    <row r="178" spans="1:15" ht="13.2" x14ac:dyDescent="0.25">
      <c r="A178" s="25" t="s">
        <v>23</v>
      </c>
      <c r="B178" s="26">
        <v>16705.157127140879</v>
      </c>
      <c r="C178" s="26">
        <v>1633.0919814715185</v>
      </c>
      <c r="D178" s="26">
        <v>8406.8374419008796</v>
      </c>
      <c r="E178" s="26">
        <v>738.90777888151854</v>
      </c>
      <c r="F178" s="26">
        <v>1326.6919450130006</v>
      </c>
      <c r="G178" s="26">
        <v>159.66485175956439</v>
      </c>
      <c r="H178" s="26">
        <v>7080.1454968878797</v>
      </c>
      <c r="I178" s="26">
        <v>579.24292712195415</v>
      </c>
      <c r="J178" s="26">
        <v>8298.3196852399979</v>
      </c>
      <c r="K178" s="26">
        <v>894.18420258999993</v>
      </c>
      <c r="L178" s="26">
        <v>2256.9233878599994</v>
      </c>
      <c r="M178" s="26">
        <v>214.45859174</v>
      </c>
      <c r="N178" s="26">
        <v>6041.3962973799999</v>
      </c>
      <c r="O178" s="26">
        <v>679.72561084999995</v>
      </c>
    </row>
    <row r="179" spans="1:15" ht="13.2" x14ac:dyDescent="0.25">
      <c r="A179" s="25" t="s">
        <v>24</v>
      </c>
      <c r="B179" s="26">
        <v>15878.566380650882</v>
      </c>
      <c r="C179" s="26">
        <v>1556.4403998315188</v>
      </c>
      <c r="D179" s="26">
        <v>8356.1138446908844</v>
      </c>
      <c r="E179" s="26">
        <v>703.04478671151855</v>
      </c>
      <c r="F179" s="26">
        <v>1302.2769203730004</v>
      </c>
      <c r="G179" s="26">
        <v>156.4857632795644</v>
      </c>
      <c r="H179" s="26">
        <v>7053.8369243178822</v>
      </c>
      <c r="I179" s="26">
        <v>546.55902343195407</v>
      </c>
      <c r="J179" s="26">
        <v>7522.4525359599993</v>
      </c>
      <c r="K179" s="26">
        <v>853.39561312000012</v>
      </c>
      <c r="L179" s="26">
        <v>2051.8464358199999</v>
      </c>
      <c r="M179" s="26">
        <v>198.89207520999997</v>
      </c>
      <c r="N179" s="26">
        <v>5470.6061001400003</v>
      </c>
      <c r="O179" s="26">
        <v>654.50353791000009</v>
      </c>
    </row>
    <row r="180" spans="1:15" ht="13.2" x14ac:dyDescent="0.25">
      <c r="A180" s="25" t="s">
        <v>25</v>
      </c>
      <c r="B180" s="26">
        <v>15533.337990800879</v>
      </c>
      <c r="C180" s="26">
        <v>1590.3156047015189</v>
      </c>
      <c r="D180" s="26">
        <v>8128.4094061208816</v>
      </c>
      <c r="E180" s="26">
        <v>719.86092461151861</v>
      </c>
      <c r="F180" s="26">
        <v>1310.4097331730004</v>
      </c>
      <c r="G180" s="26">
        <v>163.3265221495644</v>
      </c>
      <c r="H180" s="26">
        <v>6817.9996729478817</v>
      </c>
      <c r="I180" s="26">
        <v>556.5344024619543</v>
      </c>
      <c r="J180" s="26">
        <v>7404.9285846799994</v>
      </c>
      <c r="K180" s="26">
        <v>870.4546800899999</v>
      </c>
      <c r="L180" s="26">
        <v>2037.5064844000001</v>
      </c>
      <c r="M180" s="26">
        <v>201.06621921000004</v>
      </c>
      <c r="N180" s="26">
        <v>5367.4221002799995</v>
      </c>
      <c r="O180" s="26">
        <v>669.38846088000003</v>
      </c>
    </row>
    <row r="181" spans="1:15" ht="13.2" x14ac:dyDescent="0.25">
      <c r="A181" s="25" t="s">
        <v>26</v>
      </c>
      <c r="B181" s="26">
        <v>15453.511481964539</v>
      </c>
      <c r="C181" s="26">
        <v>1594.0350948091698</v>
      </c>
      <c r="D181" s="26">
        <v>8034.6572523110972</v>
      </c>
      <c r="E181" s="26">
        <v>724.79063433306214</v>
      </c>
      <c r="F181" s="26">
        <v>1266.3008990532153</v>
      </c>
      <c r="G181" s="26">
        <v>169.22549568321534</v>
      </c>
      <c r="H181" s="26">
        <v>6768.3563532578828</v>
      </c>
      <c r="I181" s="26">
        <v>555.56513864984663</v>
      </c>
      <c r="J181" s="26">
        <v>7418.8542296534406</v>
      </c>
      <c r="K181" s="26">
        <v>869.24446047610786</v>
      </c>
      <c r="L181" s="26">
        <v>2149.0736775534428</v>
      </c>
      <c r="M181" s="26">
        <v>189.46289907610796</v>
      </c>
      <c r="N181" s="26">
        <v>5269.7805520999973</v>
      </c>
      <c r="O181" s="26">
        <v>679.78156139999987</v>
      </c>
    </row>
    <row r="182" spans="1:15" ht="13.2" x14ac:dyDescent="0.25">
      <c r="A182" s="25" t="s">
        <v>27</v>
      </c>
      <c r="B182" s="26">
        <v>14794.00497369454</v>
      </c>
      <c r="C182" s="26">
        <v>1739.7585750491703</v>
      </c>
      <c r="D182" s="26">
        <v>8025.7464192210964</v>
      </c>
      <c r="E182" s="26">
        <v>858.14408161306221</v>
      </c>
      <c r="F182" s="26">
        <v>1244.9710807432155</v>
      </c>
      <c r="G182" s="26">
        <v>166.1320760132154</v>
      </c>
      <c r="H182" s="26">
        <v>6780.7753384778807</v>
      </c>
      <c r="I182" s="26">
        <v>692.01200559984659</v>
      </c>
      <c r="J182" s="26">
        <v>6768.2585544734447</v>
      </c>
      <c r="K182" s="26">
        <v>881.61449343610809</v>
      </c>
      <c r="L182" s="26">
        <v>1774.7860856934417</v>
      </c>
      <c r="M182" s="26">
        <v>194.23793116610801</v>
      </c>
      <c r="N182" s="26">
        <v>4993.4724687800017</v>
      </c>
      <c r="O182" s="26">
        <v>687.37656227000002</v>
      </c>
    </row>
    <row r="183" spans="1:15" ht="13.2" x14ac:dyDescent="0.25">
      <c r="A183" s="25" t="s">
        <v>28</v>
      </c>
      <c r="B183" s="26">
        <v>13881.99544171454</v>
      </c>
      <c r="C183" s="26">
        <v>1810.7102516691702</v>
      </c>
      <c r="D183" s="26">
        <v>7960.9185650810969</v>
      </c>
      <c r="E183" s="26">
        <v>917.26046386306223</v>
      </c>
      <c r="F183" s="26">
        <v>1224.6034322732153</v>
      </c>
      <c r="G183" s="26">
        <v>179.14415172321534</v>
      </c>
      <c r="H183" s="26">
        <v>6736.3151328078811</v>
      </c>
      <c r="I183" s="26">
        <v>738.11631213984685</v>
      </c>
      <c r="J183" s="26">
        <v>5921.0768766334413</v>
      </c>
      <c r="K183" s="26">
        <v>893.44978780610802</v>
      </c>
      <c r="L183" s="26">
        <v>1631.8814894434415</v>
      </c>
      <c r="M183" s="26">
        <v>201.061982116108</v>
      </c>
      <c r="N183" s="26">
        <v>4289.1953871899996</v>
      </c>
      <c r="O183" s="26">
        <v>692.38780568999994</v>
      </c>
    </row>
    <row r="184" spans="1:15" ht="13.2" x14ac:dyDescent="0.25">
      <c r="A184" s="25" t="s">
        <v>29</v>
      </c>
      <c r="B184" s="26">
        <v>12860.844876327881</v>
      </c>
      <c r="C184" s="26">
        <v>1812.8083793878807</v>
      </c>
      <c r="D184" s="26">
        <v>7256.6418725278827</v>
      </c>
      <c r="E184" s="26">
        <v>923.86427128788068</v>
      </c>
      <c r="F184" s="26">
        <v>1099.2882632600001</v>
      </c>
      <c r="G184" s="26">
        <v>165.68493056070409</v>
      </c>
      <c r="H184" s="26">
        <v>6157.3536092678823</v>
      </c>
      <c r="I184" s="26">
        <v>758.17934072717662</v>
      </c>
      <c r="J184" s="26">
        <v>5604.2030037999984</v>
      </c>
      <c r="K184" s="26">
        <v>888.94410809999999</v>
      </c>
      <c r="L184" s="26">
        <v>1425.1969315099996</v>
      </c>
      <c r="M184" s="26">
        <v>187.40533519999997</v>
      </c>
      <c r="N184" s="26">
        <v>4179.006072289998</v>
      </c>
      <c r="O184" s="26">
        <v>701.53877289999991</v>
      </c>
    </row>
    <row r="185" spans="1:15" ht="13.2" x14ac:dyDescent="0.25">
      <c r="A185" s="25" t="s">
        <v>30</v>
      </c>
      <c r="B185" s="26">
        <v>12376.603710087882</v>
      </c>
      <c r="C185" s="26">
        <v>1823.9887068678806</v>
      </c>
      <c r="D185" s="26">
        <v>7222.3307909578807</v>
      </c>
      <c r="E185" s="26">
        <v>926.56528997788064</v>
      </c>
      <c r="F185" s="26">
        <v>1078.8362983</v>
      </c>
      <c r="G185" s="26">
        <v>160.1798610207041</v>
      </c>
      <c r="H185" s="26">
        <v>6143.4944926578819</v>
      </c>
      <c r="I185" s="26">
        <v>766.38542895717637</v>
      </c>
      <c r="J185" s="26">
        <v>5154.2729191300014</v>
      </c>
      <c r="K185" s="26">
        <v>897.42341689</v>
      </c>
      <c r="L185" s="26">
        <v>1276.8587946700002</v>
      </c>
      <c r="M185" s="26">
        <v>190.28141313999998</v>
      </c>
      <c r="N185" s="26">
        <v>3877.41412446</v>
      </c>
      <c r="O185" s="26">
        <v>707.14200374999996</v>
      </c>
    </row>
    <row r="186" spans="1:15" ht="13.2" x14ac:dyDescent="0.25">
      <c r="A186" s="25" t="s">
        <v>31</v>
      </c>
      <c r="B186" s="26">
        <v>12437.248015267882</v>
      </c>
      <c r="C186" s="26">
        <v>1857.1320464578807</v>
      </c>
      <c r="D186" s="26">
        <v>7214.743501477883</v>
      </c>
      <c r="E186" s="26">
        <v>949.01266131788066</v>
      </c>
      <c r="F186" s="26">
        <v>1081.9130548800001</v>
      </c>
      <c r="G186" s="26">
        <v>163.59363310070412</v>
      </c>
      <c r="H186" s="26">
        <v>6132.8304465978827</v>
      </c>
      <c r="I186" s="26">
        <v>785.41902821717645</v>
      </c>
      <c r="J186" s="26">
        <v>5222.5045137900006</v>
      </c>
      <c r="K186" s="26">
        <v>908.11938514000019</v>
      </c>
      <c r="L186" s="26">
        <v>1368.7497354099994</v>
      </c>
      <c r="M186" s="26">
        <v>185.97982214000001</v>
      </c>
      <c r="N186" s="26">
        <v>3853.7547783800005</v>
      </c>
      <c r="O186" s="26">
        <v>722.13956300000007</v>
      </c>
    </row>
    <row r="187" spans="1:15" ht="13.2" x14ac:dyDescent="0.25">
      <c r="A187" s="25" t="s">
        <v>32</v>
      </c>
      <c r="B187" s="26">
        <v>12152.182179499998</v>
      </c>
      <c r="C187" s="26">
        <v>1889.6276242253998</v>
      </c>
      <c r="D187" s="26">
        <v>7153.22834444</v>
      </c>
      <c r="E187" s="26">
        <v>945.00457463000021</v>
      </c>
      <c r="F187" s="26">
        <v>1063.5645195600002</v>
      </c>
      <c r="G187" s="26">
        <v>165.24081436999998</v>
      </c>
      <c r="H187" s="26">
        <v>6089.6638248799991</v>
      </c>
      <c r="I187" s="26">
        <v>779.76376026000014</v>
      </c>
      <c r="J187" s="26">
        <v>4998.9538350600005</v>
      </c>
      <c r="K187" s="26">
        <v>944.62304959539972</v>
      </c>
      <c r="L187" s="26">
        <v>1219.6603727700001</v>
      </c>
      <c r="M187" s="26">
        <v>212.9228083154</v>
      </c>
      <c r="N187" s="26">
        <v>3779.2934622900002</v>
      </c>
      <c r="O187" s="26">
        <v>731.70024127999989</v>
      </c>
    </row>
    <row r="188" spans="1:15" ht="13.2" x14ac:dyDescent="0.25">
      <c r="A188" s="25" t="s">
        <v>33</v>
      </c>
      <c r="B188" s="26">
        <v>12226.17449557</v>
      </c>
      <c r="C188" s="26">
        <v>1890.3338067754</v>
      </c>
      <c r="D188" s="26">
        <v>7258.3829039399998</v>
      </c>
      <c r="E188" s="26">
        <v>971.42422765999981</v>
      </c>
      <c r="F188" s="26">
        <v>1146.8273574099999</v>
      </c>
      <c r="G188" s="26">
        <v>169.32102718000004</v>
      </c>
      <c r="H188" s="26">
        <v>6111.5555465299994</v>
      </c>
      <c r="I188" s="26">
        <v>802.10320047999983</v>
      </c>
      <c r="J188" s="26">
        <v>4967.7915916299999</v>
      </c>
      <c r="K188" s="26">
        <v>918.90957911539999</v>
      </c>
      <c r="L188" s="26">
        <v>1207.1087038500007</v>
      </c>
      <c r="M188" s="26">
        <v>194.54984400540002</v>
      </c>
      <c r="N188" s="26">
        <v>3760.6828877799999</v>
      </c>
      <c r="O188" s="26">
        <v>724.35973510999986</v>
      </c>
    </row>
    <row r="189" spans="1:15" ht="13.2" x14ac:dyDescent="0.25">
      <c r="A189" s="25" t="s">
        <v>34</v>
      </c>
      <c r="B189" s="26">
        <v>11757.786958619999</v>
      </c>
      <c r="C189" s="26">
        <v>1626.7461591053998</v>
      </c>
      <c r="D189" s="26">
        <v>6953.5897436999985</v>
      </c>
      <c r="E189" s="26">
        <v>789.29033093999976</v>
      </c>
      <c r="F189" s="26">
        <v>1030.5972081899997</v>
      </c>
      <c r="G189" s="26">
        <v>164.49530154000001</v>
      </c>
      <c r="H189" s="26">
        <v>5922.9925355099986</v>
      </c>
      <c r="I189" s="26">
        <v>624.79502939999986</v>
      </c>
      <c r="J189" s="26">
        <v>4804.1972149199983</v>
      </c>
      <c r="K189" s="26">
        <v>837.45582816540002</v>
      </c>
      <c r="L189" s="26">
        <v>1070.6928773399998</v>
      </c>
      <c r="M189" s="26">
        <v>158.68022948539999</v>
      </c>
      <c r="N189" s="26">
        <v>3733.5043375799996</v>
      </c>
      <c r="O189" s="26">
        <v>678.77559868000003</v>
      </c>
    </row>
    <row r="190" spans="1:15" ht="13.2" x14ac:dyDescent="0.25">
      <c r="A190" s="25" t="s">
        <v>46</v>
      </c>
      <c r="B190" s="24">
        <v>13020.303367349998</v>
      </c>
      <c r="C190" s="24">
        <v>1584.9974706609999</v>
      </c>
      <c r="D190" s="24">
        <v>8073.5671271899982</v>
      </c>
      <c r="E190" s="24">
        <v>774.13947971999994</v>
      </c>
      <c r="F190" s="24">
        <v>1510.2206357500002</v>
      </c>
      <c r="G190" s="24">
        <v>157.89208671</v>
      </c>
      <c r="H190" s="24">
        <v>6563.3464914399992</v>
      </c>
      <c r="I190" s="24">
        <v>616.24739301</v>
      </c>
      <c r="J190" s="24">
        <v>4946.7362401599985</v>
      </c>
      <c r="K190" s="24">
        <v>810.85799094099991</v>
      </c>
      <c r="L190" s="24">
        <v>1184.9242434799994</v>
      </c>
      <c r="M190" s="24">
        <v>171.43400337100002</v>
      </c>
      <c r="N190" s="24">
        <v>3761.8119966799991</v>
      </c>
      <c r="O190" s="24">
        <v>639.42398756999989</v>
      </c>
    </row>
    <row r="191" spans="1:15" ht="13.2" x14ac:dyDescent="0.25">
      <c r="A191" s="25" t="s">
        <v>23</v>
      </c>
      <c r="B191" s="26">
        <v>11656.14158343001</v>
      </c>
      <c r="C191" s="26">
        <v>1695.9035093999998</v>
      </c>
      <c r="D191" s="26">
        <v>6899.8575762100081</v>
      </c>
      <c r="E191" s="26">
        <v>806.94858805000001</v>
      </c>
      <c r="F191" s="26">
        <v>1037.3729399100077</v>
      </c>
      <c r="G191" s="26">
        <v>169.22575592999999</v>
      </c>
      <c r="H191" s="26">
        <v>5862.4846363000006</v>
      </c>
      <c r="I191" s="26">
        <v>637.72283211999991</v>
      </c>
      <c r="J191" s="26">
        <v>4756.2840072199997</v>
      </c>
      <c r="K191" s="26">
        <v>888.95492135000018</v>
      </c>
      <c r="L191" s="26">
        <v>1118.75083559</v>
      </c>
      <c r="M191" s="26">
        <v>198.23642109000002</v>
      </c>
      <c r="N191" s="26">
        <v>3637.5331716299993</v>
      </c>
      <c r="O191" s="26">
        <v>690.71850026000016</v>
      </c>
    </row>
    <row r="192" spans="1:15" ht="13.2" x14ac:dyDescent="0.25">
      <c r="A192" s="25" t="s">
        <v>24</v>
      </c>
      <c r="B192" s="26">
        <v>11561.095831580009</v>
      </c>
      <c r="C192" s="26">
        <v>1700.8734333599998</v>
      </c>
      <c r="D192" s="26">
        <v>7007.31616846001</v>
      </c>
      <c r="E192" s="26">
        <v>807.69973873999993</v>
      </c>
      <c r="F192" s="26">
        <v>1068.5490164500079</v>
      </c>
      <c r="G192" s="26">
        <v>168.36786457000002</v>
      </c>
      <c r="H192" s="26">
        <v>5938.7671520100021</v>
      </c>
      <c r="I192" s="26">
        <v>639.33187416999999</v>
      </c>
      <c r="J192" s="26">
        <v>4553.7796631199999</v>
      </c>
      <c r="K192" s="26">
        <v>893.17369462000011</v>
      </c>
      <c r="L192" s="26">
        <v>1076.9273256299998</v>
      </c>
      <c r="M192" s="26">
        <v>203.1742639</v>
      </c>
      <c r="N192" s="26">
        <v>3476.8523374899996</v>
      </c>
      <c r="O192" s="26">
        <v>689.99943071999996</v>
      </c>
    </row>
    <row r="193" spans="1:15" ht="13.2" x14ac:dyDescent="0.25">
      <c r="A193" s="25" t="s">
        <v>25</v>
      </c>
      <c r="B193" s="26">
        <v>11663.483887770006</v>
      </c>
      <c r="C193" s="26">
        <v>1710.2045596400001</v>
      </c>
      <c r="D193" s="26">
        <v>7058.4268231200094</v>
      </c>
      <c r="E193" s="26">
        <v>817.86198172000013</v>
      </c>
      <c r="F193" s="26">
        <v>1081.7079281200076</v>
      </c>
      <c r="G193" s="26">
        <v>171.05993385000002</v>
      </c>
      <c r="H193" s="26">
        <v>5976.7188950000027</v>
      </c>
      <c r="I193" s="26">
        <v>646.80204787000014</v>
      </c>
      <c r="J193" s="26">
        <v>4605.05706465</v>
      </c>
      <c r="K193" s="26">
        <v>892.34257791999994</v>
      </c>
      <c r="L193" s="26">
        <v>1165.9694041799999</v>
      </c>
      <c r="M193" s="26">
        <v>198.86482843000002</v>
      </c>
      <c r="N193" s="26">
        <v>3439.0876604700011</v>
      </c>
      <c r="O193" s="26">
        <v>693.47774948999995</v>
      </c>
    </row>
    <row r="194" spans="1:15" ht="13.2" x14ac:dyDescent="0.25">
      <c r="A194" s="25" t="s">
        <v>26</v>
      </c>
      <c r="B194" s="26">
        <v>11815.783021537001</v>
      </c>
      <c r="C194" s="26">
        <v>1708.8377681700001</v>
      </c>
      <c r="D194" s="26">
        <v>7181.2950288070006</v>
      </c>
      <c r="E194" s="26">
        <v>831.45422497000004</v>
      </c>
      <c r="F194" s="26">
        <v>1133.7525029399999</v>
      </c>
      <c r="G194" s="26">
        <v>181.7665117</v>
      </c>
      <c r="H194" s="26">
        <v>6047.5425258669993</v>
      </c>
      <c r="I194" s="26">
        <v>649.68771327000002</v>
      </c>
      <c r="J194" s="26">
        <v>4634.4879927300008</v>
      </c>
      <c r="K194" s="26">
        <v>877.38354319999996</v>
      </c>
      <c r="L194" s="26">
        <v>1165.6601106199998</v>
      </c>
      <c r="M194" s="26">
        <v>194.43246153000001</v>
      </c>
      <c r="N194" s="26">
        <v>3468.8278821100012</v>
      </c>
      <c r="O194" s="26">
        <v>682.95108167000001</v>
      </c>
    </row>
    <row r="195" spans="1:15" ht="13.2" x14ac:dyDescent="0.25">
      <c r="A195" s="25" t="s">
        <v>27</v>
      </c>
      <c r="B195" s="26">
        <v>11945.500793076999</v>
      </c>
      <c r="C195" s="26">
        <v>1710.7977509899999</v>
      </c>
      <c r="D195" s="26">
        <v>7331.5965373769995</v>
      </c>
      <c r="E195" s="26">
        <v>833.06061491999992</v>
      </c>
      <c r="F195" s="26">
        <v>1172.5855758599998</v>
      </c>
      <c r="G195" s="26">
        <v>177.67665792999998</v>
      </c>
      <c r="H195" s="26">
        <v>6159.0109615169995</v>
      </c>
      <c r="I195" s="26">
        <v>655.38395699</v>
      </c>
      <c r="J195" s="26">
        <v>4613.9042556999984</v>
      </c>
      <c r="K195" s="26">
        <v>877.73713606999991</v>
      </c>
      <c r="L195" s="26">
        <v>1171.0941845499995</v>
      </c>
      <c r="M195" s="26">
        <v>194.54116195</v>
      </c>
      <c r="N195" s="26">
        <v>3442.8100711499997</v>
      </c>
      <c r="O195" s="26">
        <v>683.19597411999985</v>
      </c>
    </row>
    <row r="196" spans="1:15" ht="13.2" x14ac:dyDescent="0.25">
      <c r="A196" s="25" t="s">
        <v>28</v>
      </c>
      <c r="B196" s="26">
        <v>12105.576494017001</v>
      </c>
      <c r="C196" s="26">
        <v>1745.7337322799999</v>
      </c>
      <c r="D196" s="26">
        <v>7425.3619326270009</v>
      </c>
      <c r="E196" s="26">
        <v>836.76757817000009</v>
      </c>
      <c r="F196" s="26">
        <v>1192.1831654300001</v>
      </c>
      <c r="G196" s="26">
        <v>180.35390278</v>
      </c>
      <c r="H196" s="26">
        <v>6233.1787671970005</v>
      </c>
      <c r="I196" s="26">
        <v>656.41367539000009</v>
      </c>
      <c r="J196" s="26">
        <v>4680.2145613899993</v>
      </c>
      <c r="K196" s="26">
        <v>908.96615411000005</v>
      </c>
      <c r="L196" s="26">
        <v>1173.6531892699998</v>
      </c>
      <c r="M196" s="26">
        <v>213.28008883999999</v>
      </c>
      <c r="N196" s="26">
        <v>3506.5613721199993</v>
      </c>
      <c r="O196" s="26">
        <v>695.68606526999997</v>
      </c>
    </row>
    <row r="197" spans="1:15" ht="13.2" x14ac:dyDescent="0.25">
      <c r="A197" s="25" t="s">
        <v>29</v>
      </c>
      <c r="B197" s="26">
        <v>12170.671456159997</v>
      </c>
      <c r="C197" s="26">
        <v>1782.0547715499999</v>
      </c>
      <c r="D197" s="26">
        <v>7501.1721621600018</v>
      </c>
      <c r="E197" s="26">
        <v>845.50284094999995</v>
      </c>
      <c r="F197" s="26">
        <v>1210.7751387100002</v>
      </c>
      <c r="G197" s="26">
        <v>177.91094719</v>
      </c>
      <c r="H197" s="26">
        <v>6290.3970234500021</v>
      </c>
      <c r="I197" s="26">
        <v>667.59189376000006</v>
      </c>
      <c r="J197" s="26">
        <v>4669.4992940000002</v>
      </c>
      <c r="K197" s="26">
        <v>936.55193059999999</v>
      </c>
      <c r="L197" s="26">
        <v>1176.0244757500002</v>
      </c>
      <c r="M197" s="26">
        <v>213.96510317999997</v>
      </c>
      <c r="N197" s="26">
        <v>3493.4748182500002</v>
      </c>
      <c r="O197" s="26">
        <v>722.58682741999996</v>
      </c>
    </row>
    <row r="198" spans="1:15" ht="13.2" x14ac:dyDescent="0.25">
      <c r="A198" s="25" t="s">
        <v>30</v>
      </c>
      <c r="B198" s="26">
        <v>12306.538666899998</v>
      </c>
      <c r="C198" s="26">
        <v>1772.4388613299998</v>
      </c>
      <c r="D198" s="26">
        <v>7623.1701698799998</v>
      </c>
      <c r="E198" s="26">
        <v>846.76278944999979</v>
      </c>
      <c r="F198" s="26">
        <v>1257.3440637699998</v>
      </c>
      <c r="G198" s="26">
        <v>175.90146439999998</v>
      </c>
      <c r="H198" s="26">
        <v>6365.8261061100002</v>
      </c>
      <c r="I198" s="26">
        <v>670.86132504999989</v>
      </c>
      <c r="J198" s="26">
        <v>4683.3684970199984</v>
      </c>
      <c r="K198" s="26">
        <v>925.67607187999988</v>
      </c>
      <c r="L198" s="26">
        <v>1175.7633969799992</v>
      </c>
      <c r="M198" s="26">
        <v>194.64872075000002</v>
      </c>
      <c r="N198" s="26">
        <v>3507.6051000399998</v>
      </c>
      <c r="O198" s="26">
        <v>731.02735112999983</v>
      </c>
    </row>
    <row r="199" spans="1:15" ht="13.2" x14ac:dyDescent="0.25">
      <c r="A199" s="25" t="s">
        <v>31</v>
      </c>
      <c r="B199" s="26">
        <v>12302.424515589997</v>
      </c>
      <c r="C199" s="26">
        <v>1748.6649660999997</v>
      </c>
      <c r="D199" s="26">
        <v>7557.2176146999982</v>
      </c>
      <c r="E199" s="26">
        <v>827.15486636999981</v>
      </c>
      <c r="F199" s="26">
        <v>1286.7306070199998</v>
      </c>
      <c r="G199" s="26">
        <v>174.74539154999999</v>
      </c>
      <c r="H199" s="26">
        <v>6270.4870076799989</v>
      </c>
      <c r="I199" s="26">
        <v>652.4094748199999</v>
      </c>
      <c r="J199" s="26">
        <v>4745.206900889998</v>
      </c>
      <c r="K199" s="26">
        <v>921.51009972999987</v>
      </c>
      <c r="L199" s="26">
        <v>1176.7396855099996</v>
      </c>
      <c r="M199" s="26">
        <v>183.91100592000004</v>
      </c>
      <c r="N199" s="26">
        <v>3568.4672153799988</v>
      </c>
      <c r="O199" s="26">
        <v>737.59909380999989</v>
      </c>
    </row>
    <row r="200" spans="1:15" ht="13.2" x14ac:dyDescent="0.25">
      <c r="A200" s="25" t="s">
        <v>32</v>
      </c>
      <c r="B200" s="26">
        <v>12281.298870979996</v>
      </c>
      <c r="C200" s="26">
        <v>1698.5633427609998</v>
      </c>
      <c r="D200" s="26">
        <v>7639.5914988799977</v>
      </c>
      <c r="E200" s="26">
        <v>821.05281990000003</v>
      </c>
      <c r="F200" s="26">
        <v>1303.6124795599999</v>
      </c>
      <c r="G200" s="26">
        <v>172.02876626</v>
      </c>
      <c r="H200" s="26">
        <v>6335.9790193199988</v>
      </c>
      <c r="I200" s="26">
        <v>649.02405364000003</v>
      </c>
      <c r="J200" s="26">
        <v>4641.7073720999988</v>
      </c>
      <c r="K200" s="26">
        <v>877.51052286099991</v>
      </c>
      <c r="L200" s="26">
        <v>1198.5748110599995</v>
      </c>
      <c r="M200" s="26">
        <v>170.90738550099999</v>
      </c>
      <c r="N200" s="26">
        <v>3443.1325610399986</v>
      </c>
      <c r="O200" s="26">
        <v>706.60313735999978</v>
      </c>
    </row>
    <row r="201" spans="1:15" ht="13.2" x14ac:dyDescent="0.25">
      <c r="A201" s="25" t="s">
        <v>33</v>
      </c>
      <c r="B201" s="26">
        <v>12564.150743229999</v>
      </c>
      <c r="C201" s="26">
        <v>1688.6722504009999</v>
      </c>
      <c r="D201" s="26">
        <v>7891.2759117999985</v>
      </c>
      <c r="E201" s="26">
        <v>818.17596376000017</v>
      </c>
      <c r="F201" s="26">
        <v>1501.6655426999998</v>
      </c>
      <c r="G201" s="26">
        <v>170.91501371000001</v>
      </c>
      <c r="H201" s="26">
        <v>6389.6103690999998</v>
      </c>
      <c r="I201" s="26">
        <v>647.26095005000013</v>
      </c>
      <c r="J201" s="26">
        <v>4672.8748314299992</v>
      </c>
      <c r="K201" s="26">
        <v>870.49628664099987</v>
      </c>
      <c r="L201" s="26">
        <v>1192.2946022900003</v>
      </c>
      <c r="M201" s="26">
        <v>169.894807321</v>
      </c>
      <c r="N201" s="26">
        <v>3480.58022914</v>
      </c>
      <c r="O201" s="26">
        <v>700.60147931999984</v>
      </c>
    </row>
    <row r="202" spans="1:15" ht="13.2" x14ac:dyDescent="0.25">
      <c r="A202" s="25" t="s">
        <v>34</v>
      </c>
      <c r="B202" s="26">
        <v>13020.303367349998</v>
      </c>
      <c r="C202" s="26">
        <v>1584.9974706609999</v>
      </c>
      <c r="D202" s="26">
        <v>8073.5671271899982</v>
      </c>
      <c r="E202" s="26">
        <v>774.13947971999994</v>
      </c>
      <c r="F202" s="26">
        <v>1510.2206357500002</v>
      </c>
      <c r="G202" s="26">
        <v>157.89208671</v>
      </c>
      <c r="H202" s="26">
        <v>6563.3464914399992</v>
      </c>
      <c r="I202" s="26">
        <v>616.24739301</v>
      </c>
      <c r="J202" s="26">
        <v>4946.7362401599985</v>
      </c>
      <c r="K202" s="26">
        <v>810.85799094099991</v>
      </c>
      <c r="L202" s="26">
        <v>1184.9242434799994</v>
      </c>
      <c r="M202" s="26">
        <v>171.43400337100002</v>
      </c>
      <c r="N202" s="26">
        <v>3761.8119966799991</v>
      </c>
      <c r="O202" s="26">
        <v>639.42398756999989</v>
      </c>
    </row>
    <row r="203" spans="1:15" ht="13.2" x14ac:dyDescent="0.25">
      <c r="A203" s="25" t="s">
        <v>47</v>
      </c>
      <c r="B203" s="24">
        <v>15298.183505950001</v>
      </c>
      <c r="C203" s="24">
        <v>1273.0674075999998</v>
      </c>
      <c r="D203" s="24">
        <v>10000.82224388</v>
      </c>
      <c r="E203" s="24">
        <v>702.40343936999989</v>
      </c>
      <c r="F203" s="24">
        <v>1659.59703459</v>
      </c>
      <c r="G203" s="24">
        <v>106.04795082000001</v>
      </c>
      <c r="H203" s="24">
        <v>8341.2252092899998</v>
      </c>
      <c r="I203" s="24">
        <v>596.35548855000002</v>
      </c>
      <c r="J203" s="24">
        <v>5297.3612620700005</v>
      </c>
      <c r="K203" s="24">
        <v>570.66396823000002</v>
      </c>
      <c r="L203" s="24">
        <v>1259.1192320000002</v>
      </c>
      <c r="M203" s="24">
        <v>119.98133505000001</v>
      </c>
      <c r="N203" s="24">
        <v>4038.2420300700005</v>
      </c>
      <c r="O203" s="24">
        <v>450.68263317999998</v>
      </c>
    </row>
    <row r="204" spans="1:15" ht="13.2" x14ac:dyDescent="0.25">
      <c r="A204" s="25" t="s">
        <v>23</v>
      </c>
      <c r="B204" s="26">
        <v>12884.65325369156</v>
      </c>
      <c r="C204" s="26">
        <v>1569.3794872799997</v>
      </c>
      <c r="D204" s="26">
        <v>8063.5535689915605</v>
      </c>
      <c r="E204" s="26">
        <v>776.28640919999975</v>
      </c>
      <c r="F204" s="26">
        <v>1482.4018023415622</v>
      </c>
      <c r="G204" s="26">
        <v>136.4569817</v>
      </c>
      <c r="H204" s="26">
        <v>6581.1517666499985</v>
      </c>
      <c r="I204" s="26">
        <v>639.82942749999972</v>
      </c>
      <c r="J204" s="26">
        <v>4821.0996846999988</v>
      </c>
      <c r="K204" s="26">
        <v>793.09307807999994</v>
      </c>
      <c r="L204" s="26">
        <v>1099.8912547299997</v>
      </c>
      <c r="M204" s="26">
        <v>147.43642731</v>
      </c>
      <c r="N204" s="26">
        <v>3721.2084299699995</v>
      </c>
      <c r="O204" s="26">
        <v>645.65665077000006</v>
      </c>
    </row>
    <row r="205" spans="1:15" ht="13.2" x14ac:dyDescent="0.25">
      <c r="A205" s="25" t="s">
        <v>24</v>
      </c>
      <c r="B205" s="26">
        <v>12974.579268571562</v>
      </c>
      <c r="C205" s="26">
        <v>1574.7213720900002</v>
      </c>
      <c r="D205" s="26">
        <v>8166.9371882915639</v>
      </c>
      <c r="E205" s="26">
        <v>782.2913887000002</v>
      </c>
      <c r="F205" s="26">
        <v>1480.7189125415621</v>
      </c>
      <c r="G205" s="26">
        <v>138.71099382999998</v>
      </c>
      <c r="H205" s="26">
        <v>6686.2182757500013</v>
      </c>
      <c r="I205" s="26">
        <v>643.58039487000019</v>
      </c>
      <c r="J205" s="26">
        <v>4807.6420802799994</v>
      </c>
      <c r="K205" s="26">
        <v>792.42998338999996</v>
      </c>
      <c r="L205" s="26">
        <v>1114.1591397899997</v>
      </c>
      <c r="M205" s="26">
        <v>152.11238132</v>
      </c>
      <c r="N205" s="26">
        <v>3693.4829404900001</v>
      </c>
      <c r="O205" s="26">
        <v>640.31760206999991</v>
      </c>
    </row>
    <row r="206" spans="1:15" ht="13.2" x14ac:dyDescent="0.25">
      <c r="A206" s="25" t="s">
        <v>25</v>
      </c>
      <c r="B206" s="26">
        <v>13058.03385171156</v>
      </c>
      <c r="C206" s="26">
        <v>1557.9521574100002</v>
      </c>
      <c r="D206" s="26">
        <v>8259.1090463315613</v>
      </c>
      <c r="E206" s="26">
        <v>780.28774131</v>
      </c>
      <c r="F206" s="26">
        <v>1486.1462602615625</v>
      </c>
      <c r="G206" s="26">
        <v>138.88682800999999</v>
      </c>
      <c r="H206" s="26">
        <v>6772.9627860699993</v>
      </c>
      <c r="I206" s="26">
        <v>641.40091330000007</v>
      </c>
      <c r="J206" s="26">
        <v>4798.9248053799993</v>
      </c>
      <c r="K206" s="26">
        <v>777.66441609999993</v>
      </c>
      <c r="L206" s="26">
        <v>1132.1635904699997</v>
      </c>
      <c r="M206" s="26">
        <v>148.91083743000002</v>
      </c>
      <c r="N206" s="26">
        <v>3666.76121491</v>
      </c>
      <c r="O206" s="26">
        <v>628.75357866999991</v>
      </c>
    </row>
    <row r="207" spans="1:15" ht="13.2" x14ac:dyDescent="0.25">
      <c r="A207" s="25" t="s">
        <v>26</v>
      </c>
      <c r="B207" s="26">
        <v>13011.354034490001</v>
      </c>
      <c r="C207" s="26">
        <v>1503.7811409499998</v>
      </c>
      <c r="D207" s="26">
        <v>8367.9760429100006</v>
      </c>
      <c r="E207" s="26">
        <v>756.20230708999998</v>
      </c>
      <c r="F207" s="26">
        <v>1476.1377303599998</v>
      </c>
      <c r="G207" s="26">
        <v>136.86469986999998</v>
      </c>
      <c r="H207" s="26">
        <v>6891.8383125500013</v>
      </c>
      <c r="I207" s="26">
        <v>619.33760722</v>
      </c>
      <c r="J207" s="26">
        <v>4643.3779915799996</v>
      </c>
      <c r="K207" s="26">
        <v>747.57883385999992</v>
      </c>
      <c r="L207" s="26">
        <v>1129.38335581</v>
      </c>
      <c r="M207" s="26">
        <v>150.33732738</v>
      </c>
      <c r="N207" s="26">
        <v>3513.9946357700001</v>
      </c>
      <c r="O207" s="26">
        <v>597.24150647999988</v>
      </c>
    </row>
    <row r="208" spans="1:15" ht="13.2" x14ac:dyDescent="0.25">
      <c r="A208" s="25" t="s">
        <v>27</v>
      </c>
      <c r="B208" s="26">
        <v>13197.974708330001</v>
      </c>
      <c r="C208" s="26">
        <v>1494.2622123900001</v>
      </c>
      <c r="D208" s="26">
        <v>8541.8739829500009</v>
      </c>
      <c r="E208" s="26">
        <v>769.56189274000008</v>
      </c>
      <c r="F208" s="26">
        <v>1484.6261854599998</v>
      </c>
      <c r="G208" s="26">
        <v>131.03492932</v>
      </c>
      <c r="H208" s="26">
        <v>7057.2477974900003</v>
      </c>
      <c r="I208" s="26">
        <v>638.52696342000002</v>
      </c>
      <c r="J208" s="26">
        <v>4656.1007253799999</v>
      </c>
      <c r="K208" s="26">
        <v>724.70031964999998</v>
      </c>
      <c r="L208" s="26">
        <v>1150.1202185299996</v>
      </c>
      <c r="M208" s="26">
        <v>137.83403217999998</v>
      </c>
      <c r="N208" s="26">
        <v>3505.9805068500009</v>
      </c>
      <c r="O208" s="26">
        <v>586.86628746999997</v>
      </c>
    </row>
    <row r="209" spans="1:15" ht="13.2" x14ac:dyDescent="0.25">
      <c r="A209" s="25" t="s">
        <v>28</v>
      </c>
      <c r="B209" s="26">
        <v>13482.586430900003</v>
      </c>
      <c r="C209" s="26">
        <v>1486.4636973599997</v>
      </c>
      <c r="D209" s="26">
        <v>8718.0513382400022</v>
      </c>
      <c r="E209" s="26">
        <v>760.96756282000001</v>
      </c>
      <c r="F209" s="26">
        <v>1507.9692703999999</v>
      </c>
      <c r="G209" s="26">
        <v>131.50639429999998</v>
      </c>
      <c r="H209" s="26">
        <v>7210.0820678400014</v>
      </c>
      <c r="I209" s="26">
        <v>629.46116852</v>
      </c>
      <c r="J209" s="26">
        <v>4764.5350926599995</v>
      </c>
      <c r="K209" s="26">
        <v>725.49613453999984</v>
      </c>
      <c r="L209" s="26">
        <v>1143.3460084400003</v>
      </c>
      <c r="M209" s="26">
        <v>146.91226302999999</v>
      </c>
      <c r="N209" s="26">
        <v>3621.1890842199991</v>
      </c>
      <c r="O209" s="26">
        <v>578.58387150999977</v>
      </c>
    </row>
    <row r="210" spans="1:15" ht="13.2" x14ac:dyDescent="0.25">
      <c r="A210" s="25" t="s">
        <v>29</v>
      </c>
      <c r="B210" s="26">
        <v>13681.366710880002</v>
      </c>
      <c r="C210" s="26">
        <v>1487.3638733499999</v>
      </c>
      <c r="D210" s="26">
        <v>8944.1055807800003</v>
      </c>
      <c r="E210" s="26">
        <v>755.37179114000014</v>
      </c>
      <c r="F210" s="26">
        <v>1508.4434082599998</v>
      </c>
      <c r="G210" s="26">
        <v>127.18814864999999</v>
      </c>
      <c r="H210" s="26">
        <v>7435.6621725200011</v>
      </c>
      <c r="I210" s="26">
        <v>628.18364249000012</v>
      </c>
      <c r="J210" s="26">
        <v>4737.2611301000006</v>
      </c>
      <c r="K210" s="26">
        <v>731.99208220999992</v>
      </c>
      <c r="L210" s="26">
        <v>1060.27689076</v>
      </c>
      <c r="M210" s="26">
        <v>138.37226946999999</v>
      </c>
      <c r="N210" s="26">
        <v>3676.9842393400004</v>
      </c>
      <c r="O210" s="26">
        <v>593.61981273999993</v>
      </c>
    </row>
    <row r="211" spans="1:15" ht="13.2" x14ac:dyDescent="0.25">
      <c r="A211" s="25" t="s">
        <v>30</v>
      </c>
      <c r="B211" s="26">
        <v>13865.532789560002</v>
      </c>
      <c r="C211" s="26">
        <v>1491.26908237</v>
      </c>
      <c r="D211" s="26">
        <v>9107.3190006700006</v>
      </c>
      <c r="E211" s="26">
        <v>755.85807252000006</v>
      </c>
      <c r="F211" s="26">
        <v>1520.5281773699999</v>
      </c>
      <c r="G211" s="26">
        <v>125.85851599999999</v>
      </c>
      <c r="H211" s="26">
        <v>7586.7908233000007</v>
      </c>
      <c r="I211" s="26">
        <v>629.99955652000006</v>
      </c>
      <c r="J211" s="26">
        <v>4758.2137888900015</v>
      </c>
      <c r="K211" s="26">
        <v>735.41100984999991</v>
      </c>
      <c r="L211" s="26">
        <v>1072.8908095100001</v>
      </c>
      <c r="M211" s="26">
        <v>146.12387283999999</v>
      </c>
      <c r="N211" s="26">
        <v>3685.3229793800015</v>
      </c>
      <c r="O211" s="26">
        <v>589.28713700999992</v>
      </c>
    </row>
    <row r="212" spans="1:15" ht="13.2" x14ac:dyDescent="0.25">
      <c r="A212" s="25" t="s">
        <v>31</v>
      </c>
      <c r="B212" s="26">
        <v>14242.98762236</v>
      </c>
      <c r="C212" s="26">
        <v>1442.8963405099998</v>
      </c>
      <c r="D212" s="26">
        <v>9375.6362017800002</v>
      </c>
      <c r="E212" s="26">
        <v>743.57578876000002</v>
      </c>
      <c r="F212" s="26">
        <v>1571.0981216799998</v>
      </c>
      <c r="G212" s="26">
        <v>120.85494549000001</v>
      </c>
      <c r="H212" s="26">
        <v>7804.5380801000001</v>
      </c>
      <c r="I212" s="26">
        <v>622.72084327000005</v>
      </c>
      <c r="J212" s="26">
        <v>4867.3514205800002</v>
      </c>
      <c r="K212" s="26">
        <v>699.32055174999994</v>
      </c>
      <c r="L212" s="26">
        <v>1086.1927997400001</v>
      </c>
      <c r="M212" s="26">
        <v>137.33986110999999</v>
      </c>
      <c r="N212" s="26">
        <v>3781.1586208400004</v>
      </c>
      <c r="O212" s="26">
        <v>561.98069063999992</v>
      </c>
    </row>
    <row r="213" spans="1:15" ht="13.2" x14ac:dyDescent="0.25">
      <c r="A213" s="25" t="s">
        <v>32</v>
      </c>
      <c r="B213" s="26">
        <v>14445.834273410002</v>
      </c>
      <c r="C213" s="26">
        <v>1384.94292948</v>
      </c>
      <c r="D213" s="26">
        <v>9556.8067920000012</v>
      </c>
      <c r="E213" s="26">
        <v>729.25881729999992</v>
      </c>
      <c r="F213" s="26">
        <v>1607.5954294799999</v>
      </c>
      <c r="G213" s="26">
        <v>119.43865634000002</v>
      </c>
      <c r="H213" s="26">
        <v>7949.2113625200018</v>
      </c>
      <c r="I213" s="26">
        <v>609.82016095999995</v>
      </c>
      <c r="J213" s="26">
        <v>4889.0274814100003</v>
      </c>
      <c r="K213" s="26">
        <v>655.68411218000006</v>
      </c>
      <c r="L213" s="26">
        <v>1079.94091506</v>
      </c>
      <c r="M213" s="26">
        <v>132.68467351999999</v>
      </c>
      <c r="N213" s="26">
        <v>3809.0865663500008</v>
      </c>
      <c r="O213" s="26">
        <v>522.99943866000001</v>
      </c>
    </row>
    <row r="214" spans="1:15" ht="13.2" x14ac:dyDescent="0.25">
      <c r="A214" s="25" t="s">
        <v>33</v>
      </c>
      <c r="B214" s="26">
        <v>15116.424979360001</v>
      </c>
      <c r="C214" s="26">
        <v>1410.4221754200003</v>
      </c>
      <c r="D214" s="26">
        <v>9799.0750926199999</v>
      </c>
      <c r="E214" s="26">
        <v>748.35883137000019</v>
      </c>
      <c r="F214" s="26">
        <v>1657.67475251</v>
      </c>
      <c r="G214" s="26">
        <v>114.35147695000001</v>
      </c>
      <c r="H214" s="26">
        <v>8141.4003401100008</v>
      </c>
      <c r="I214" s="26">
        <v>634.00735442000018</v>
      </c>
      <c r="J214" s="26">
        <v>5317.3498867399985</v>
      </c>
      <c r="K214" s="26">
        <v>662.06334405000007</v>
      </c>
      <c r="L214" s="26">
        <v>1350.0919196999998</v>
      </c>
      <c r="M214" s="26">
        <v>119.96884806000003</v>
      </c>
      <c r="N214" s="26">
        <v>3967.2579670399996</v>
      </c>
      <c r="O214" s="26">
        <v>542.09449599000004</v>
      </c>
    </row>
    <row r="215" spans="1:15" ht="13.2" x14ac:dyDescent="0.25">
      <c r="A215" s="25" t="s">
        <v>34</v>
      </c>
      <c r="B215" s="26">
        <v>15298.183505950001</v>
      </c>
      <c r="C215" s="26">
        <v>1273.0674075999998</v>
      </c>
      <c r="D215" s="26">
        <v>10000.82224388</v>
      </c>
      <c r="E215" s="26">
        <v>702.40343936999989</v>
      </c>
      <c r="F215" s="26">
        <v>1659.59703459</v>
      </c>
      <c r="G215" s="26">
        <v>106.04795082000001</v>
      </c>
      <c r="H215" s="26">
        <v>8341.2252092899998</v>
      </c>
      <c r="I215" s="26">
        <v>596.35548855000002</v>
      </c>
      <c r="J215" s="26">
        <v>5297.3612620700005</v>
      </c>
      <c r="K215" s="26">
        <v>570.66396823000002</v>
      </c>
      <c r="L215" s="26">
        <v>1259.1192320000002</v>
      </c>
      <c r="M215" s="26">
        <v>119.98133505000001</v>
      </c>
      <c r="N215" s="26">
        <v>4038.2420300700005</v>
      </c>
      <c r="O215" s="26">
        <v>450.68263317999998</v>
      </c>
    </row>
    <row r="216" spans="1:15" ht="13.2" x14ac:dyDescent="0.25">
      <c r="A216" s="25" t="s">
        <v>48</v>
      </c>
      <c r="B216" s="24">
        <v>14530.423128149998</v>
      </c>
      <c r="C216" s="24">
        <v>893.13990544000001</v>
      </c>
      <c r="D216" s="24">
        <v>10203.978943079997</v>
      </c>
      <c r="E216" s="24">
        <v>653.86810708999997</v>
      </c>
      <c r="F216" s="24">
        <v>1754.1785430999998</v>
      </c>
      <c r="G216" s="24">
        <v>94.622461000000015</v>
      </c>
      <c r="H216" s="24">
        <v>8449.8003999799985</v>
      </c>
      <c r="I216" s="24">
        <v>559.24564609000004</v>
      </c>
      <c r="J216" s="24">
        <v>4326.4441850699995</v>
      </c>
      <c r="K216" s="24">
        <v>239.27179834999998</v>
      </c>
      <c r="L216" s="24">
        <v>720.73838853999985</v>
      </c>
      <c r="M216" s="24">
        <v>40.742700790000008</v>
      </c>
      <c r="N216" s="24">
        <v>3605.7057965299996</v>
      </c>
      <c r="O216" s="24">
        <v>198.52909755999997</v>
      </c>
    </row>
    <row r="217" spans="1:15" ht="13.2" x14ac:dyDescent="0.25">
      <c r="A217" s="25" t="s">
        <v>23</v>
      </c>
      <c r="B217" s="26">
        <v>15513.610178430001</v>
      </c>
      <c r="C217" s="26">
        <v>1306.8619599599999</v>
      </c>
      <c r="D217" s="26">
        <v>10007.387286380001</v>
      </c>
      <c r="E217" s="26">
        <v>728.38359565999986</v>
      </c>
      <c r="F217" s="26">
        <v>1642.2571132799997</v>
      </c>
      <c r="G217" s="26">
        <v>108.91512322999999</v>
      </c>
      <c r="H217" s="26">
        <v>8365.1301731000021</v>
      </c>
      <c r="I217" s="26">
        <v>619.46847243000002</v>
      </c>
      <c r="J217" s="26">
        <v>5506.2228920500002</v>
      </c>
      <c r="K217" s="26">
        <v>578.47836429999995</v>
      </c>
      <c r="L217" s="26">
        <v>1211.6829901499998</v>
      </c>
      <c r="M217" s="26">
        <v>124.66481515000001</v>
      </c>
      <c r="N217" s="26">
        <v>4294.5399019000006</v>
      </c>
      <c r="O217" s="26">
        <v>453.81354914999997</v>
      </c>
    </row>
    <row r="218" spans="1:15" ht="13.2" x14ac:dyDescent="0.25">
      <c r="A218" s="25" t="s">
        <v>24</v>
      </c>
      <c r="B218" s="26">
        <v>15696.359848159998</v>
      </c>
      <c r="C218" s="26">
        <v>1297.7919746600001</v>
      </c>
      <c r="D218" s="26">
        <v>10197.367379770001</v>
      </c>
      <c r="E218" s="26">
        <v>730.08705178000014</v>
      </c>
      <c r="F218" s="26">
        <v>1688.0197011100001</v>
      </c>
      <c r="G218" s="26">
        <v>108.03263208000003</v>
      </c>
      <c r="H218" s="26">
        <v>8509.3476786600022</v>
      </c>
      <c r="I218" s="26">
        <v>622.05441970000015</v>
      </c>
      <c r="J218" s="26">
        <v>5498.9924683899999</v>
      </c>
      <c r="K218" s="26">
        <v>567.70492288000003</v>
      </c>
      <c r="L218" s="26">
        <v>1213.4867311499997</v>
      </c>
      <c r="M218" s="26">
        <v>124.04899418000002</v>
      </c>
      <c r="N218" s="26">
        <v>4285.5057372400006</v>
      </c>
      <c r="O218" s="26">
        <v>443.65592869999995</v>
      </c>
    </row>
    <row r="219" spans="1:15" ht="13.2" x14ac:dyDescent="0.25">
      <c r="A219" s="25" t="s">
        <v>25</v>
      </c>
      <c r="B219" s="26">
        <v>15637.419790709999</v>
      </c>
      <c r="C219" s="26">
        <v>1386.7515801299999</v>
      </c>
      <c r="D219" s="26">
        <v>10443.599225560001</v>
      </c>
      <c r="E219" s="26">
        <v>777.79502507000007</v>
      </c>
      <c r="F219" s="26">
        <v>1797.01206402</v>
      </c>
      <c r="G219" s="26">
        <v>116.90400399000002</v>
      </c>
      <c r="H219" s="26">
        <v>8646.587161540001</v>
      </c>
      <c r="I219" s="26">
        <v>660.89102108000009</v>
      </c>
      <c r="J219" s="26">
        <v>5193.8205651499993</v>
      </c>
      <c r="K219" s="26">
        <v>608.95655505999991</v>
      </c>
      <c r="L219" s="26">
        <v>1003.5212437399999</v>
      </c>
      <c r="M219" s="26">
        <v>165.40259683000002</v>
      </c>
      <c r="N219" s="26">
        <v>4190.2993214099997</v>
      </c>
      <c r="O219" s="26">
        <v>443.55395822999992</v>
      </c>
    </row>
    <row r="220" spans="1:15" ht="13.2" x14ac:dyDescent="0.25">
      <c r="A220" s="25" t="s">
        <v>26</v>
      </c>
      <c r="B220" s="26" t="s">
        <v>49</v>
      </c>
      <c r="C220" s="26">
        <v>1232.4418596000003</v>
      </c>
      <c r="D220" s="26">
        <v>10179.152394559998</v>
      </c>
      <c r="E220" s="26">
        <v>745.77714110000011</v>
      </c>
      <c r="F220" s="26">
        <v>1802.1615540199998</v>
      </c>
      <c r="G220" s="26">
        <v>128.16530624000001</v>
      </c>
      <c r="H220" s="26">
        <v>8376.9908405399983</v>
      </c>
      <c r="I220" s="26">
        <v>617.61183486000016</v>
      </c>
      <c r="J220" s="26">
        <v>4967.69540951</v>
      </c>
      <c r="K220" s="26">
        <v>486.66471850000005</v>
      </c>
      <c r="L220" s="26">
        <v>895.27010148999989</v>
      </c>
      <c r="M220" s="26">
        <v>72.324280580000021</v>
      </c>
      <c r="N220" s="26">
        <v>4072.4253080200001</v>
      </c>
      <c r="O220" s="26">
        <v>414.34043792</v>
      </c>
    </row>
    <row r="221" spans="1:15" ht="13.2" x14ac:dyDescent="0.25">
      <c r="A221" s="25" t="s">
        <v>27</v>
      </c>
      <c r="B221" s="26" t="s">
        <v>50</v>
      </c>
      <c r="C221" s="26">
        <v>1084.8214846800004</v>
      </c>
      <c r="D221" s="26">
        <v>9928.5330190000004</v>
      </c>
      <c r="E221" s="26">
        <v>657.68580231000021</v>
      </c>
      <c r="F221" s="26">
        <v>1760.2832394999998</v>
      </c>
      <c r="G221" s="26">
        <v>107.17698140000002</v>
      </c>
      <c r="H221" s="26">
        <v>8168.2497794999999</v>
      </c>
      <c r="I221" s="26">
        <v>550.50882091000017</v>
      </c>
      <c r="J221" s="26">
        <v>4837.1738349800007</v>
      </c>
      <c r="K221" s="26">
        <v>427.13568237000004</v>
      </c>
      <c r="L221" s="26">
        <v>817.95019378999973</v>
      </c>
      <c r="M221" s="26">
        <v>62.438278789999991</v>
      </c>
      <c r="N221" s="26">
        <v>4019.2236411900003</v>
      </c>
      <c r="O221" s="26">
        <v>364.69740358000007</v>
      </c>
    </row>
    <row r="222" spans="1:15" ht="13.2" x14ac:dyDescent="0.25">
      <c r="A222" s="25" t="s">
        <v>28</v>
      </c>
      <c r="B222" s="26">
        <v>14550.65617651</v>
      </c>
      <c r="C222" s="26">
        <v>1065.5159760600002</v>
      </c>
      <c r="D222" s="26">
        <v>9897.7629030700009</v>
      </c>
      <c r="E222" s="26">
        <v>656.19959554000002</v>
      </c>
      <c r="F222" s="26">
        <v>1738.1614368800003</v>
      </c>
      <c r="G222" s="26">
        <v>104.21832792000001</v>
      </c>
      <c r="H222" s="26">
        <v>8159.6014661899999</v>
      </c>
      <c r="I222" s="26">
        <v>551.98126762000004</v>
      </c>
      <c r="J222" s="26">
        <v>4652.8932734400014</v>
      </c>
      <c r="K222" s="26">
        <v>409.31638052</v>
      </c>
      <c r="L222" s="26">
        <v>755.32276706000016</v>
      </c>
      <c r="M222" s="26">
        <v>51.728728400000001</v>
      </c>
      <c r="N222" s="26">
        <v>3897.570506380001</v>
      </c>
      <c r="O222" s="26">
        <v>357.58765211999997</v>
      </c>
    </row>
    <row r="223" spans="1:15" ht="13.2" x14ac:dyDescent="0.25">
      <c r="A223" s="25" t="s">
        <v>29</v>
      </c>
      <c r="B223" s="26">
        <v>14585.314835290001</v>
      </c>
      <c r="C223" s="26">
        <v>1062.4228878200001</v>
      </c>
      <c r="D223" s="26">
        <v>9913.9480657999993</v>
      </c>
      <c r="E223" s="26">
        <v>665.33593518999999</v>
      </c>
      <c r="F223" s="26">
        <v>1741.5003841400003</v>
      </c>
      <c r="G223" s="26">
        <v>107.52460289</v>
      </c>
      <c r="H223" s="26">
        <v>8172.447681659999</v>
      </c>
      <c r="I223" s="26">
        <v>557.8113323</v>
      </c>
      <c r="J223" s="26">
        <v>4671.3667694900005</v>
      </c>
      <c r="K223" s="26">
        <v>397.08695263000004</v>
      </c>
      <c r="L223" s="26">
        <v>758.91884249999998</v>
      </c>
      <c r="M223" s="26">
        <v>52.053345960000009</v>
      </c>
      <c r="N223" s="26">
        <v>3912.4479269900003</v>
      </c>
      <c r="O223" s="26">
        <v>345.03360666999998</v>
      </c>
    </row>
    <row r="224" spans="1:15" ht="13.2" x14ac:dyDescent="0.25">
      <c r="A224" s="25" t="s">
        <v>30</v>
      </c>
      <c r="B224" s="26">
        <v>14685.098078149998</v>
      </c>
      <c r="C224" s="26">
        <v>1065.4106116100002</v>
      </c>
      <c r="D224" s="26">
        <v>10044.562058459998</v>
      </c>
      <c r="E224" s="26">
        <v>662.61992013000008</v>
      </c>
      <c r="F224" s="26">
        <v>1756.9412022800002</v>
      </c>
      <c r="G224" s="26">
        <v>104.37121056000001</v>
      </c>
      <c r="H224" s="26">
        <v>8287.6208561799995</v>
      </c>
      <c r="I224" s="26">
        <v>558.24870957000007</v>
      </c>
      <c r="J224" s="26">
        <v>4640.536019690001</v>
      </c>
      <c r="K224" s="26">
        <v>402.79069147999996</v>
      </c>
      <c r="L224" s="26">
        <v>747.2908496099999</v>
      </c>
      <c r="M224" s="26">
        <v>56.13031817000001</v>
      </c>
      <c r="N224" s="26">
        <v>3893.2451700800011</v>
      </c>
      <c r="O224" s="26">
        <v>346.66037330999995</v>
      </c>
    </row>
    <row r="225" spans="1:15" ht="13.2" x14ac:dyDescent="0.25">
      <c r="A225" s="25" t="s">
        <v>31</v>
      </c>
      <c r="B225" s="26">
        <v>14873.658797599997</v>
      </c>
      <c r="C225" s="26">
        <v>1069.5053917</v>
      </c>
      <c r="D225" s="26">
        <v>10211.329260919998</v>
      </c>
      <c r="E225" s="26">
        <v>672.68117094000002</v>
      </c>
      <c r="F225" s="26">
        <v>1740.2758229899998</v>
      </c>
      <c r="G225" s="26">
        <v>107.21670950000001</v>
      </c>
      <c r="H225" s="26">
        <v>8471.053437929997</v>
      </c>
      <c r="I225" s="26">
        <v>565.46446143999992</v>
      </c>
      <c r="J225" s="26">
        <v>4662.3295366799994</v>
      </c>
      <c r="K225" s="26">
        <v>396.82422076</v>
      </c>
      <c r="L225" s="26">
        <v>728.98077230999979</v>
      </c>
      <c r="M225" s="26">
        <v>55.589222129999996</v>
      </c>
      <c r="N225" s="26">
        <v>3933.3487643699996</v>
      </c>
      <c r="O225" s="26">
        <v>341.23499863000001</v>
      </c>
    </row>
    <row r="226" spans="1:15" ht="13.2" x14ac:dyDescent="0.25">
      <c r="A226" s="25" t="s">
        <v>32</v>
      </c>
      <c r="B226" s="26">
        <v>14785.940748230001</v>
      </c>
      <c r="C226" s="26">
        <v>1006.52323186</v>
      </c>
      <c r="D226" s="26">
        <v>10254.288062869999</v>
      </c>
      <c r="E226" s="26">
        <v>678.32972275000009</v>
      </c>
      <c r="F226" s="26">
        <v>1722.0806266899999</v>
      </c>
      <c r="G226" s="26">
        <v>113.397586</v>
      </c>
      <c r="H226" s="26">
        <v>8532.2074361799987</v>
      </c>
      <c r="I226" s="26">
        <v>564.93213675000004</v>
      </c>
      <c r="J226" s="26">
        <v>4531.6526853600008</v>
      </c>
      <c r="K226" s="26">
        <v>328.19350910999998</v>
      </c>
      <c r="L226" s="26">
        <v>735.96929818000024</v>
      </c>
      <c r="M226" s="26">
        <v>45.364212570000007</v>
      </c>
      <c r="N226" s="26">
        <v>3795.68338718</v>
      </c>
      <c r="O226" s="26">
        <v>282.82929653999997</v>
      </c>
    </row>
    <row r="227" spans="1:15" ht="13.2" x14ac:dyDescent="0.25">
      <c r="A227" s="25" t="s">
        <v>33</v>
      </c>
      <c r="B227" s="26">
        <v>14681.276736809998</v>
      </c>
      <c r="C227" s="26">
        <v>922.91633638000008</v>
      </c>
      <c r="D227" s="26">
        <v>10272.801011689997</v>
      </c>
      <c r="E227" s="26">
        <v>655.89601746000005</v>
      </c>
      <c r="F227" s="26">
        <v>1773.3773934499998</v>
      </c>
      <c r="G227" s="26">
        <v>97.262283610000011</v>
      </c>
      <c r="H227" s="26">
        <v>8499.4236182399964</v>
      </c>
      <c r="I227" s="26">
        <v>558.63373385</v>
      </c>
      <c r="J227" s="26">
        <v>4408.4757251199999</v>
      </c>
      <c r="K227" s="26">
        <v>267.02031892000002</v>
      </c>
      <c r="L227" s="26">
        <v>733.08998416000009</v>
      </c>
      <c r="M227" s="26">
        <v>43.563146709999998</v>
      </c>
      <c r="N227" s="26">
        <v>3675.38574096</v>
      </c>
      <c r="O227" s="26">
        <v>223.45717221000004</v>
      </c>
    </row>
    <row r="228" spans="1:15" ht="13.2" x14ac:dyDescent="0.25">
      <c r="A228" s="25" t="s">
        <v>34</v>
      </c>
      <c r="B228" s="26">
        <v>14530.423128149998</v>
      </c>
      <c r="C228" s="26">
        <v>893.13990544000001</v>
      </c>
      <c r="D228" s="26">
        <v>10203.978943079997</v>
      </c>
      <c r="E228" s="26">
        <v>653.86810708999997</v>
      </c>
      <c r="F228" s="26">
        <v>1754.1785430999998</v>
      </c>
      <c r="G228" s="26">
        <v>94.622461000000015</v>
      </c>
      <c r="H228" s="26">
        <v>8449.8003999799985</v>
      </c>
      <c r="I228" s="26">
        <v>559.24564609000004</v>
      </c>
      <c r="J228" s="26">
        <v>4326.4441850699995</v>
      </c>
      <c r="K228" s="26">
        <v>239.27179834999998</v>
      </c>
      <c r="L228" s="26">
        <v>720.73838853999985</v>
      </c>
      <c r="M228" s="26">
        <v>40.742700790000008</v>
      </c>
      <c r="N228" s="26">
        <v>3605.7057965299996</v>
      </c>
      <c r="O228" s="26">
        <v>198.52909755999997</v>
      </c>
    </row>
    <row r="229" spans="1:15" ht="13.2" x14ac:dyDescent="0.25">
      <c r="A229" s="23">
        <v>2021</v>
      </c>
      <c r="B229" s="24">
        <v>17119.816266530001</v>
      </c>
      <c r="C229" s="24">
        <v>719.44171244100005</v>
      </c>
      <c r="D229" s="24">
        <v>12696.45821837</v>
      </c>
      <c r="E229" s="24">
        <v>531.8240892</v>
      </c>
      <c r="F229" s="24">
        <v>2246.0035127800002</v>
      </c>
      <c r="G229" s="24">
        <v>80.629324749999995</v>
      </c>
      <c r="H229" s="24">
        <v>10450.45470559</v>
      </c>
      <c r="I229" s="24">
        <v>451.19476444999998</v>
      </c>
      <c r="J229" s="24">
        <v>4423.3580481600002</v>
      </c>
      <c r="K229" s="24">
        <v>187.61762324099999</v>
      </c>
      <c r="L229" s="24">
        <v>955.90965068000003</v>
      </c>
      <c r="M229" s="24">
        <v>51.405089330999999</v>
      </c>
      <c r="N229" s="24">
        <v>3467.44839748</v>
      </c>
      <c r="O229" s="24">
        <v>136.21253390999999</v>
      </c>
    </row>
    <row r="230" spans="1:15" ht="13.2" x14ac:dyDescent="0.25">
      <c r="A230" s="25" t="s">
        <v>23</v>
      </c>
      <c r="B230" s="26">
        <v>14587.20322659</v>
      </c>
      <c r="C230" s="26">
        <v>900.3856763</v>
      </c>
      <c r="D230" s="26">
        <v>10299.48153924</v>
      </c>
      <c r="E230" s="26">
        <v>647.57022730000006</v>
      </c>
      <c r="F230" s="26">
        <v>1797.9787913600001</v>
      </c>
      <c r="G230" s="26">
        <v>96.844620739999996</v>
      </c>
      <c r="H230" s="26">
        <v>8501.5027478800002</v>
      </c>
      <c r="I230" s="26">
        <v>550.72560655999996</v>
      </c>
      <c r="J230" s="26">
        <v>4287.7216873500001</v>
      </c>
      <c r="K230" s="26">
        <v>252.815449</v>
      </c>
      <c r="L230" s="26">
        <v>767.61437115000001</v>
      </c>
      <c r="M230" s="26">
        <v>49.487015579999998</v>
      </c>
      <c r="N230" s="26">
        <v>3520.1073161999998</v>
      </c>
      <c r="O230" s="26">
        <v>203.32843342000001</v>
      </c>
    </row>
    <row r="231" spans="1:15" ht="13.2" x14ac:dyDescent="0.25">
      <c r="A231" s="25" t="s">
        <v>24</v>
      </c>
      <c r="B231" s="26">
        <v>14619.545503339999</v>
      </c>
      <c r="C231" s="26">
        <v>917.51636970000004</v>
      </c>
      <c r="D231" s="26">
        <v>10407.57073186</v>
      </c>
      <c r="E231" s="26">
        <v>666.79700777999994</v>
      </c>
      <c r="F231" s="26">
        <v>1861.45343669</v>
      </c>
      <c r="G231" s="26">
        <v>96.466290380000004</v>
      </c>
      <c r="H231" s="26">
        <v>8546.1172951699991</v>
      </c>
      <c r="I231" s="26">
        <v>570.33071740000003</v>
      </c>
      <c r="J231" s="26">
        <v>4211.9747714799996</v>
      </c>
      <c r="K231" s="26">
        <v>250.71936192000001</v>
      </c>
      <c r="L231" s="26">
        <v>669.10362940000005</v>
      </c>
      <c r="M231" s="26">
        <v>46.876663729999997</v>
      </c>
      <c r="N231" s="26">
        <v>3542.87114208</v>
      </c>
      <c r="O231" s="26">
        <v>203.84269818999999</v>
      </c>
    </row>
    <row r="232" spans="1:15" ht="13.2" x14ac:dyDescent="0.25">
      <c r="A232" s="25" t="s">
        <v>25</v>
      </c>
      <c r="B232" s="26">
        <v>14728.03039973</v>
      </c>
      <c r="C232" s="26">
        <v>918.15007710999998</v>
      </c>
      <c r="D232" s="26">
        <v>10574.997616189999</v>
      </c>
      <c r="E232" s="26">
        <v>668.94892829000003</v>
      </c>
      <c r="F232" s="26">
        <v>1896.7851862099999</v>
      </c>
      <c r="G232" s="26">
        <v>93.229735579999996</v>
      </c>
      <c r="H232" s="26">
        <v>8678.2124299799998</v>
      </c>
      <c r="I232" s="26">
        <v>575.71919271000002</v>
      </c>
      <c r="J232" s="26">
        <v>4153.0327835400003</v>
      </c>
      <c r="K232" s="26">
        <v>249.20114881999999</v>
      </c>
      <c r="L232" s="26">
        <v>680.75159910000002</v>
      </c>
      <c r="M232" s="26">
        <v>48.471003469999999</v>
      </c>
      <c r="N232" s="26">
        <v>3472.2811844399998</v>
      </c>
      <c r="O232" s="26">
        <v>200.73014534999999</v>
      </c>
    </row>
    <row r="233" spans="1:15" ht="13.2" x14ac:dyDescent="0.25">
      <c r="A233" s="25" t="s">
        <v>26</v>
      </c>
      <c r="B233" s="26">
        <v>14987.49584865</v>
      </c>
      <c r="C233" s="26">
        <v>921.53370199999995</v>
      </c>
      <c r="D233" s="26">
        <v>10836.37640879</v>
      </c>
      <c r="E233" s="26">
        <v>699.32114547000003</v>
      </c>
      <c r="F233" s="26">
        <v>1929.22047694</v>
      </c>
      <c r="G233" s="26">
        <v>108.31807354</v>
      </c>
      <c r="H233" s="26">
        <v>8907.1559318500003</v>
      </c>
      <c r="I233" s="26">
        <v>591.00307193000003</v>
      </c>
      <c r="J233" s="26">
        <v>4151.1194398600001</v>
      </c>
      <c r="K233" s="26">
        <v>222.21255653</v>
      </c>
      <c r="L233" s="26">
        <v>692.91428226000005</v>
      </c>
      <c r="M233" s="26">
        <v>49.952667609999999</v>
      </c>
      <c r="N233" s="26">
        <v>3458.2051575999999</v>
      </c>
      <c r="O233" s="26">
        <v>172.25988892000001</v>
      </c>
    </row>
    <row r="234" spans="1:15" ht="13.2" x14ac:dyDescent="0.25">
      <c r="A234" s="25" t="s">
        <v>27</v>
      </c>
      <c r="B234" s="26">
        <v>15067.068306839999</v>
      </c>
      <c r="C234" s="26">
        <v>906.90793025000005</v>
      </c>
      <c r="D234" s="26">
        <v>10926.986445299999</v>
      </c>
      <c r="E234" s="26">
        <v>685.46766498</v>
      </c>
      <c r="F234" s="26">
        <v>1933.1520366</v>
      </c>
      <c r="G234" s="26">
        <v>92.693554629999994</v>
      </c>
      <c r="H234" s="26">
        <v>8993.8344087000005</v>
      </c>
      <c r="I234" s="26">
        <v>592.77411035</v>
      </c>
      <c r="J234" s="26">
        <v>4140.0818615400003</v>
      </c>
      <c r="K234" s="26">
        <v>221.44026527</v>
      </c>
      <c r="L234" s="26">
        <v>672.52285202999997</v>
      </c>
      <c r="M234" s="26">
        <v>47.60378068</v>
      </c>
      <c r="N234" s="26">
        <v>3467.5590095100001</v>
      </c>
      <c r="O234" s="26">
        <v>173.83648459</v>
      </c>
    </row>
    <row r="235" spans="1:15" ht="13.2" x14ac:dyDescent="0.25">
      <c r="A235" s="25" t="s">
        <v>28</v>
      </c>
      <c r="B235" s="26">
        <v>15258.05819419</v>
      </c>
      <c r="C235" s="26">
        <v>914.58348046000003</v>
      </c>
      <c r="D235" s="26">
        <v>11148.43213687</v>
      </c>
      <c r="E235" s="26">
        <v>694.13460823000003</v>
      </c>
      <c r="F235" s="26">
        <v>1964.5204642000001</v>
      </c>
      <c r="G235" s="26">
        <v>93.614316349999996</v>
      </c>
      <c r="H235" s="26">
        <v>9183.9116726699995</v>
      </c>
      <c r="I235" s="26">
        <v>600.52029187999995</v>
      </c>
      <c r="J235" s="26">
        <v>4109.6260573199997</v>
      </c>
      <c r="K235" s="26">
        <v>220.44887223000001</v>
      </c>
      <c r="L235" s="26">
        <v>693.65767127000004</v>
      </c>
      <c r="M235" s="26">
        <v>47.841762289999998</v>
      </c>
      <c r="N235" s="26">
        <v>3415.9683860499999</v>
      </c>
      <c r="O235" s="26">
        <v>172.60710993999999</v>
      </c>
    </row>
    <row r="236" spans="1:15" ht="13.2" x14ac:dyDescent="0.25">
      <c r="A236" s="25" t="s">
        <v>29</v>
      </c>
      <c r="B236" s="26">
        <v>15367.672983369999</v>
      </c>
      <c r="C236" s="26">
        <v>937.46215344999996</v>
      </c>
      <c r="D236" s="26">
        <v>11251.546744769999</v>
      </c>
      <c r="E236" s="26">
        <v>712.25482284999998</v>
      </c>
      <c r="F236" s="26">
        <v>2013.5557064499999</v>
      </c>
      <c r="G236" s="26">
        <v>94.494357120000004</v>
      </c>
      <c r="H236" s="26">
        <v>9237.9910383200004</v>
      </c>
      <c r="I236" s="26">
        <v>617.76046572999996</v>
      </c>
      <c r="J236" s="26">
        <v>4116.1262385999999</v>
      </c>
      <c r="K236" s="26">
        <v>225.20733060000001</v>
      </c>
      <c r="L236" s="26">
        <v>714.16852926000001</v>
      </c>
      <c r="M236" s="26">
        <v>51.764850549999998</v>
      </c>
      <c r="N236" s="26">
        <v>3401.9577093399998</v>
      </c>
      <c r="O236" s="26">
        <v>173.44248005</v>
      </c>
    </row>
    <row r="237" spans="1:15" ht="13.2" x14ac:dyDescent="0.25">
      <c r="A237" s="25" t="s">
        <v>30</v>
      </c>
      <c r="B237" s="26">
        <v>15607.979105320001</v>
      </c>
      <c r="C237" s="26">
        <v>904.16886915999999</v>
      </c>
      <c r="D237" s="26">
        <v>11426.73154547</v>
      </c>
      <c r="E237" s="26">
        <v>687.53866123</v>
      </c>
      <c r="F237" s="26">
        <v>2014.79062649</v>
      </c>
      <c r="G237" s="26">
        <v>94.177497819999999</v>
      </c>
      <c r="H237" s="26">
        <v>9411.9409189800008</v>
      </c>
      <c r="I237" s="26">
        <v>593.36116341000002</v>
      </c>
      <c r="J237" s="26">
        <v>4181.2475598499996</v>
      </c>
      <c r="K237" s="26">
        <v>216.63020793000001</v>
      </c>
      <c r="L237" s="26">
        <v>763.07305862999999</v>
      </c>
      <c r="M237" s="26">
        <v>45.313542130000002</v>
      </c>
      <c r="N237" s="26">
        <v>3418.1745012199999</v>
      </c>
      <c r="O237" s="26">
        <v>171.31666580000001</v>
      </c>
    </row>
    <row r="238" spans="1:15" ht="13.2" x14ac:dyDescent="0.25">
      <c r="A238" s="25" t="s">
        <v>31</v>
      </c>
      <c r="B238" s="26">
        <v>15957.303832469999</v>
      </c>
      <c r="C238" s="26">
        <v>871.14004873999897</v>
      </c>
      <c r="D238" s="26">
        <v>11707.88823742</v>
      </c>
      <c r="E238" s="26">
        <v>660.70912521000002</v>
      </c>
      <c r="F238" s="26">
        <v>2074.0738854400001</v>
      </c>
      <c r="G238" s="26">
        <v>89.766116760000003</v>
      </c>
      <c r="H238" s="26">
        <v>9633.8143519799996</v>
      </c>
      <c r="I238" s="26">
        <v>570.94300844999998</v>
      </c>
      <c r="J238" s="26">
        <v>4249.4155950499999</v>
      </c>
      <c r="K238" s="26">
        <v>210.43092353</v>
      </c>
      <c r="L238" s="26">
        <v>814.07784002999995</v>
      </c>
      <c r="M238" s="26">
        <v>42.921859019999999</v>
      </c>
      <c r="N238" s="26">
        <v>3435.3377550199998</v>
      </c>
      <c r="O238" s="26">
        <v>167.50906451</v>
      </c>
    </row>
    <row r="239" spans="1:15" ht="13.2" x14ac:dyDescent="0.25">
      <c r="A239" s="25" t="s">
        <v>32</v>
      </c>
      <c r="B239" s="26">
        <v>16415.890409920001</v>
      </c>
      <c r="C239" s="26">
        <v>815.87446340999998</v>
      </c>
      <c r="D239" s="26">
        <v>11913.468517990001</v>
      </c>
      <c r="E239" s="26">
        <v>597.93212702000005</v>
      </c>
      <c r="F239" s="26">
        <v>2140.4926438699999</v>
      </c>
      <c r="G239" s="26">
        <v>84.669884519999997</v>
      </c>
      <c r="H239" s="26">
        <v>9772.9758741200003</v>
      </c>
      <c r="I239" s="26">
        <v>513.26224249999996</v>
      </c>
      <c r="J239" s="26">
        <v>4502.4218919300001</v>
      </c>
      <c r="K239" s="26">
        <v>217.94233639000001</v>
      </c>
      <c r="L239" s="26">
        <v>946.4935031</v>
      </c>
      <c r="M239" s="26">
        <v>55.73458239</v>
      </c>
      <c r="N239" s="26">
        <v>3555.9283888300001</v>
      </c>
      <c r="O239" s="26">
        <v>162.20775399999999</v>
      </c>
    </row>
    <row r="240" spans="1:15" ht="13.2" x14ac:dyDescent="0.25">
      <c r="A240" s="25" t="s">
        <v>33</v>
      </c>
      <c r="B240" s="26">
        <v>16700.565043179999</v>
      </c>
      <c r="C240" s="26">
        <v>786.28199433999998</v>
      </c>
      <c r="D240" s="26">
        <v>12271.32758225</v>
      </c>
      <c r="E240" s="26">
        <v>571.54338396000003</v>
      </c>
      <c r="F240" s="26">
        <v>2244.5868893500001</v>
      </c>
      <c r="G240" s="26">
        <v>85.640184000000005</v>
      </c>
      <c r="H240" s="26">
        <v>10026.740692900001</v>
      </c>
      <c r="I240" s="26">
        <v>485.90319995999999</v>
      </c>
      <c r="J240" s="26">
        <v>4429.2374609300005</v>
      </c>
      <c r="K240" s="26">
        <v>214.73861038000001</v>
      </c>
      <c r="L240" s="26">
        <v>932.74929309000004</v>
      </c>
      <c r="M240" s="26">
        <v>54.031234310000002</v>
      </c>
      <c r="N240" s="26">
        <v>3496.4881678400002</v>
      </c>
      <c r="O240" s="26">
        <v>160.70737607000001</v>
      </c>
    </row>
    <row r="241" spans="1:15" ht="13.2" x14ac:dyDescent="0.25">
      <c r="A241" s="25" t="s">
        <v>34</v>
      </c>
      <c r="B241" s="26">
        <v>17119.816266530001</v>
      </c>
      <c r="C241" s="26">
        <v>719.44171244100005</v>
      </c>
      <c r="D241" s="26">
        <v>12696.45821837</v>
      </c>
      <c r="E241" s="26">
        <v>531.8240892</v>
      </c>
      <c r="F241" s="26">
        <v>2246.0035127800002</v>
      </c>
      <c r="G241" s="26">
        <v>80.629324749999995</v>
      </c>
      <c r="H241" s="26">
        <v>10450.45470559</v>
      </c>
      <c r="I241" s="26">
        <v>451.19476444999998</v>
      </c>
      <c r="J241" s="26">
        <v>4423.3580481600002</v>
      </c>
      <c r="K241" s="26">
        <v>187.61762324099999</v>
      </c>
      <c r="L241" s="26">
        <v>955.90965068000003</v>
      </c>
      <c r="M241" s="26">
        <v>51.405089330999999</v>
      </c>
      <c r="N241" s="26">
        <v>3467.44839748</v>
      </c>
      <c r="O241" s="26">
        <v>136.21253390999999</v>
      </c>
    </row>
    <row r="242" spans="1:15" ht="13.2" x14ac:dyDescent="0.25">
      <c r="A242" s="25" t="s">
        <v>51</v>
      </c>
      <c r="B242" s="24">
        <v>20183.981847880001</v>
      </c>
      <c r="C242" s="24">
        <v>593.74010190000001</v>
      </c>
      <c r="D242" s="24">
        <v>16194.32869187</v>
      </c>
      <c r="E242" s="24">
        <v>436.53477371999998</v>
      </c>
      <c r="F242" s="24">
        <v>2838.2065448600001</v>
      </c>
      <c r="G242" s="24">
        <v>74.676728499999996</v>
      </c>
      <c r="H242" s="24">
        <v>13356.122147010001</v>
      </c>
      <c r="I242" s="24">
        <v>361.85804522000001</v>
      </c>
      <c r="J242" s="24">
        <v>3989.6531560100002</v>
      </c>
      <c r="K242" s="24">
        <v>157.20532818000001</v>
      </c>
      <c r="L242" s="24">
        <v>770.83539777999999</v>
      </c>
      <c r="M242" s="24">
        <v>40.809313410000001</v>
      </c>
      <c r="N242" s="24">
        <v>3218.81775823</v>
      </c>
      <c r="O242" s="24">
        <v>116.39601476999999</v>
      </c>
    </row>
    <row r="243" spans="1:15" ht="13.2" x14ac:dyDescent="0.25">
      <c r="A243" s="25" t="s">
        <v>23</v>
      </c>
      <c r="B243" s="26">
        <v>17242.149871199999</v>
      </c>
      <c r="C243" s="26">
        <v>706.54506468099999</v>
      </c>
      <c r="D243" s="26">
        <v>12817.82820563</v>
      </c>
      <c r="E243" s="26">
        <v>514.54677155000002</v>
      </c>
      <c r="F243" s="26">
        <v>2255.1230671500002</v>
      </c>
      <c r="G243" s="26">
        <v>83.849482890000004</v>
      </c>
      <c r="H243" s="26">
        <v>10562.70513848</v>
      </c>
      <c r="I243" s="26">
        <v>430.69728866000003</v>
      </c>
      <c r="J243" s="26">
        <v>4424.3216655699998</v>
      </c>
      <c r="K243" s="26">
        <v>191.998293131</v>
      </c>
      <c r="L243" s="26">
        <v>976.48917088999997</v>
      </c>
      <c r="M243" s="26">
        <v>51.256426150999999</v>
      </c>
      <c r="N243" s="26">
        <v>3447.8324946799999</v>
      </c>
      <c r="O243" s="26">
        <v>140.74186698</v>
      </c>
    </row>
    <row r="244" spans="1:15" ht="13.2" x14ac:dyDescent="0.25">
      <c r="A244" s="25" t="s">
        <v>24</v>
      </c>
      <c r="B244" s="26">
        <v>17587.221785509999</v>
      </c>
      <c r="C244" s="26">
        <v>690.22803666100003</v>
      </c>
      <c r="D244" s="26">
        <v>13152.53778452</v>
      </c>
      <c r="E244" s="26">
        <v>500.31258965000001</v>
      </c>
      <c r="F244" s="26">
        <v>2371.6997349100002</v>
      </c>
      <c r="G244" s="26">
        <v>83.798901090000001</v>
      </c>
      <c r="H244" s="26">
        <v>10780.83804961</v>
      </c>
      <c r="I244" s="26">
        <v>416.51368855999999</v>
      </c>
      <c r="J244" s="26">
        <v>4434.6840009899997</v>
      </c>
      <c r="K244" s="26">
        <v>189.915447011</v>
      </c>
      <c r="L244" s="26">
        <v>1049.74013386</v>
      </c>
      <c r="M244" s="26">
        <v>50.666347760999997</v>
      </c>
      <c r="N244" s="26">
        <v>3384.9438671299999</v>
      </c>
      <c r="O244" s="26">
        <v>139.24909925</v>
      </c>
    </row>
    <row r="245" spans="1:15" ht="13.2" x14ac:dyDescent="0.25">
      <c r="A245" s="25" t="s">
        <v>25</v>
      </c>
      <c r="B245" s="26">
        <v>18007.769891451</v>
      </c>
      <c r="C245" s="26">
        <v>685.18649990100005</v>
      </c>
      <c r="D245" s="26">
        <v>13498.31508642</v>
      </c>
      <c r="E245" s="26">
        <v>484.17742141999997</v>
      </c>
      <c r="F245" s="26">
        <v>2451.8548598100001</v>
      </c>
      <c r="G245" s="26">
        <v>91.229191940000007</v>
      </c>
      <c r="H245" s="26">
        <v>11046.460226609999</v>
      </c>
      <c r="I245" s="26">
        <v>392.94822948000001</v>
      </c>
      <c r="J245" s="26">
        <v>4509.4548050310004</v>
      </c>
      <c r="K245" s="26">
        <v>201.00907848099999</v>
      </c>
      <c r="L245" s="26">
        <v>978.22342058100003</v>
      </c>
      <c r="M245" s="26">
        <v>57.715947030999999</v>
      </c>
      <c r="N245" s="26">
        <v>3531.23138445</v>
      </c>
      <c r="O245" s="26">
        <v>143.29313145</v>
      </c>
    </row>
    <row r="246" spans="1:15" ht="13.2" x14ac:dyDescent="0.25">
      <c r="A246" s="25" t="s">
        <v>26</v>
      </c>
      <c r="B246" s="26">
        <v>18319.964781931001</v>
      </c>
      <c r="C246" s="26">
        <v>674.77748304099998</v>
      </c>
      <c r="D246" s="26">
        <v>13872.12866036</v>
      </c>
      <c r="E246" s="26">
        <v>473.43038794</v>
      </c>
      <c r="F246" s="26">
        <v>2553.1129154300002</v>
      </c>
      <c r="G246" s="26">
        <v>86.027146729999998</v>
      </c>
      <c r="H246" s="26">
        <v>11319.01574493</v>
      </c>
      <c r="I246" s="26">
        <v>387.40324120999998</v>
      </c>
      <c r="J246" s="26">
        <v>4447.8361215710001</v>
      </c>
      <c r="K246" s="26">
        <v>201.34709510100001</v>
      </c>
      <c r="L246" s="26">
        <v>969.477541761</v>
      </c>
      <c r="M246" s="26">
        <v>60.260919121000001</v>
      </c>
      <c r="N246" s="26">
        <v>3478.3585798099998</v>
      </c>
      <c r="O246" s="26">
        <v>141.08617598000001</v>
      </c>
    </row>
    <row r="247" spans="1:15" ht="13.2" x14ac:dyDescent="0.25">
      <c r="A247" s="25" t="s">
        <v>27</v>
      </c>
      <c r="B247" s="26">
        <v>18577.875236771</v>
      </c>
      <c r="C247" s="26">
        <v>673.73641594100002</v>
      </c>
      <c r="D247" s="26">
        <v>14106.29408756</v>
      </c>
      <c r="E247" s="26">
        <v>472.73205044000002</v>
      </c>
      <c r="F247" s="26">
        <v>2530.4130721900001</v>
      </c>
      <c r="G247" s="26">
        <v>85.956871759999999</v>
      </c>
      <c r="H247" s="26">
        <v>11575.88101537</v>
      </c>
      <c r="I247" s="26">
        <v>386.77517868000001</v>
      </c>
      <c r="J247" s="26">
        <v>4471.5811492109997</v>
      </c>
      <c r="K247" s="26">
        <v>201.004365501</v>
      </c>
      <c r="L247" s="26">
        <v>1000.477938541</v>
      </c>
      <c r="M247" s="26">
        <v>57.545981490999999</v>
      </c>
      <c r="N247" s="26">
        <v>3471.10321067</v>
      </c>
      <c r="O247" s="26">
        <v>143.45838401</v>
      </c>
    </row>
    <row r="248" spans="1:15" ht="13.2" x14ac:dyDescent="0.25">
      <c r="A248" s="25" t="s">
        <v>28</v>
      </c>
      <c r="B248" s="26">
        <v>18818.200924164601</v>
      </c>
      <c r="C248" s="26">
        <v>661.21798656500005</v>
      </c>
      <c r="D248" s="26">
        <v>14484.9212792096</v>
      </c>
      <c r="E248" s="26">
        <v>475.93267407000002</v>
      </c>
      <c r="F248" s="26">
        <v>2690.44674089</v>
      </c>
      <c r="G248" s="26">
        <v>90.75005256</v>
      </c>
      <c r="H248" s="26">
        <v>11794.4745383196</v>
      </c>
      <c r="I248" s="26">
        <v>385.18262150999999</v>
      </c>
      <c r="J248" s="26">
        <v>4333.2796449549996</v>
      </c>
      <c r="K248" s="26">
        <v>185.285312495</v>
      </c>
      <c r="L248" s="26">
        <v>1053.3818257349999</v>
      </c>
      <c r="M248" s="26">
        <v>55.946921345</v>
      </c>
      <c r="N248" s="26">
        <v>3279.8978192200002</v>
      </c>
      <c r="O248" s="26">
        <v>129.33839115000001</v>
      </c>
    </row>
    <row r="249" spans="1:15" ht="13.2" x14ac:dyDescent="0.25">
      <c r="A249" s="25" t="s">
        <v>29</v>
      </c>
      <c r="B249" s="26">
        <v>18985.634951354601</v>
      </c>
      <c r="C249" s="26">
        <v>662.33321448499998</v>
      </c>
      <c r="D249" s="26">
        <v>14645.7346083596</v>
      </c>
      <c r="E249" s="26">
        <v>467.36739869000002</v>
      </c>
      <c r="F249" s="26">
        <v>2702.5018960500001</v>
      </c>
      <c r="G249" s="26">
        <v>87.147762479999997</v>
      </c>
      <c r="H249" s="26">
        <v>11943.2327123096</v>
      </c>
      <c r="I249" s="26">
        <v>380.21963620999998</v>
      </c>
      <c r="J249" s="26">
        <v>4339.9003429949998</v>
      </c>
      <c r="K249" s="26">
        <v>194.965815795</v>
      </c>
      <c r="L249" s="26">
        <v>1127.3708482750001</v>
      </c>
      <c r="M249" s="26">
        <v>58.126071455000002</v>
      </c>
      <c r="N249" s="26">
        <v>3212.52949472</v>
      </c>
      <c r="O249" s="26">
        <v>136.83974434000001</v>
      </c>
    </row>
    <row r="250" spans="1:15" ht="13.2" x14ac:dyDescent="0.25">
      <c r="A250" s="25" t="s">
        <v>30</v>
      </c>
      <c r="B250" s="26">
        <v>19136.822267444601</v>
      </c>
      <c r="C250" s="26">
        <v>659.66022400500003</v>
      </c>
      <c r="D250" s="26">
        <v>14901.5514048696</v>
      </c>
      <c r="E250" s="26">
        <v>469.64002125000002</v>
      </c>
      <c r="F250" s="26">
        <v>2733.9640943300001</v>
      </c>
      <c r="G250" s="26">
        <v>81.403059510000006</v>
      </c>
      <c r="H250" s="26">
        <v>12167.5873105396</v>
      </c>
      <c r="I250" s="26">
        <v>388.23696174000003</v>
      </c>
      <c r="J250" s="26">
        <v>4235.2708625750001</v>
      </c>
      <c r="K250" s="26">
        <v>190.02020275500001</v>
      </c>
      <c r="L250" s="26">
        <v>1087.988881705</v>
      </c>
      <c r="M250" s="26">
        <v>57.074502225000003</v>
      </c>
      <c r="N250" s="26">
        <v>3147.2819808700001</v>
      </c>
      <c r="O250" s="26">
        <v>132.94570053000001</v>
      </c>
    </row>
    <row r="251" spans="1:15" ht="13.2" x14ac:dyDescent="0.25">
      <c r="A251" s="25" t="s">
        <v>31</v>
      </c>
      <c r="B251" s="26">
        <v>19701.683635566002</v>
      </c>
      <c r="C251" s="26">
        <v>649.54999275199998</v>
      </c>
      <c r="D251" s="26">
        <v>15392.30191407</v>
      </c>
      <c r="E251" s="26">
        <v>455.75330437000002</v>
      </c>
      <c r="F251" s="26">
        <v>2869.4910226299999</v>
      </c>
      <c r="G251" s="26">
        <v>83.34328859</v>
      </c>
      <c r="H251" s="26">
        <v>12522.81089144</v>
      </c>
      <c r="I251" s="26">
        <v>372.41001577999998</v>
      </c>
      <c r="J251" s="26">
        <v>4309.381721496</v>
      </c>
      <c r="K251" s="26">
        <v>193.79668838200001</v>
      </c>
      <c r="L251" s="26">
        <v>1148.330734656</v>
      </c>
      <c r="M251" s="26">
        <v>60.564510192</v>
      </c>
      <c r="N251" s="26">
        <v>3161.05098684</v>
      </c>
      <c r="O251" s="26">
        <v>133.23217819000001</v>
      </c>
    </row>
    <row r="252" spans="1:15" ht="13.2" x14ac:dyDescent="0.25">
      <c r="A252" s="25" t="s">
        <v>32</v>
      </c>
      <c r="B252" s="26">
        <v>20015.293326605999</v>
      </c>
      <c r="C252" s="26">
        <v>646.04418552200002</v>
      </c>
      <c r="D252" s="26">
        <v>15657.57166688</v>
      </c>
      <c r="E252" s="26">
        <v>451.23529952000001</v>
      </c>
      <c r="F252" s="26">
        <v>2876.8919725300002</v>
      </c>
      <c r="G252" s="26">
        <v>83.754464170000006</v>
      </c>
      <c r="H252" s="26">
        <v>12780.679694349999</v>
      </c>
      <c r="I252" s="26">
        <v>367.48083535000001</v>
      </c>
      <c r="J252" s="26">
        <v>4357.7216597260003</v>
      </c>
      <c r="K252" s="26">
        <v>194.80888600200001</v>
      </c>
      <c r="L252" s="26">
        <v>1084.880580606</v>
      </c>
      <c r="M252" s="26">
        <v>62.664213252000003</v>
      </c>
      <c r="N252" s="26">
        <v>3272.8410791199999</v>
      </c>
      <c r="O252" s="26">
        <v>132.14467275000001</v>
      </c>
    </row>
    <row r="253" spans="1:15" ht="13.2" x14ac:dyDescent="0.25">
      <c r="A253" s="25" t="s">
        <v>33</v>
      </c>
      <c r="B253" s="26">
        <v>20218.690699965999</v>
      </c>
      <c r="C253" s="26">
        <v>641.27898531200003</v>
      </c>
      <c r="D253" s="26">
        <v>15993.274657940001</v>
      </c>
      <c r="E253" s="26">
        <v>445.73706358999999</v>
      </c>
      <c r="F253" s="26">
        <v>2889.15260519</v>
      </c>
      <c r="G253" s="26">
        <v>81.62865042</v>
      </c>
      <c r="H253" s="26">
        <v>13104.122052750001</v>
      </c>
      <c r="I253" s="26">
        <v>364.10841317000001</v>
      </c>
      <c r="J253" s="26">
        <v>4225.4160420259996</v>
      </c>
      <c r="K253" s="26">
        <v>195.54192172200001</v>
      </c>
      <c r="L253" s="26">
        <v>1017.090647246</v>
      </c>
      <c r="M253" s="26">
        <v>63.192332221999997</v>
      </c>
      <c r="N253" s="26">
        <v>3208.3253947799999</v>
      </c>
      <c r="O253" s="26">
        <v>132.34958950000001</v>
      </c>
    </row>
    <row r="254" spans="1:15" ht="13.2" x14ac:dyDescent="0.25">
      <c r="A254" s="25" t="s">
        <v>34</v>
      </c>
      <c r="B254" s="26">
        <v>20183.981847880001</v>
      </c>
      <c r="C254" s="26">
        <v>593.74010190000001</v>
      </c>
      <c r="D254" s="26">
        <v>16194.32869187</v>
      </c>
      <c r="E254" s="26">
        <v>436.53477371999998</v>
      </c>
      <c r="F254" s="26">
        <v>2838.2065448600001</v>
      </c>
      <c r="G254" s="26">
        <v>74.676728499999996</v>
      </c>
      <c r="H254" s="26">
        <v>13356.122147010001</v>
      </c>
      <c r="I254" s="26">
        <v>361.85804522000001</v>
      </c>
      <c r="J254" s="26">
        <v>3989.6531560100002</v>
      </c>
      <c r="K254" s="26">
        <v>157.20532818000001</v>
      </c>
      <c r="L254" s="26">
        <v>770.83539777999999</v>
      </c>
      <c r="M254" s="26">
        <v>40.809313410000001</v>
      </c>
      <c r="N254" s="26">
        <v>3218.81775823</v>
      </c>
      <c r="O254" s="26">
        <v>116.39601476999999</v>
      </c>
    </row>
    <row r="255" spans="1:15" ht="13.2" x14ac:dyDescent="0.25">
      <c r="A255" s="25" t="s">
        <v>52</v>
      </c>
      <c r="B255" s="24">
        <v>23979.124360810001</v>
      </c>
      <c r="C255" s="24">
        <v>437.84492763999998</v>
      </c>
      <c r="D255" s="24">
        <v>19538.67965604</v>
      </c>
      <c r="E255" s="24">
        <v>329.30543438000001</v>
      </c>
      <c r="F255" s="24">
        <v>3279.7510183999998</v>
      </c>
      <c r="G255" s="24">
        <v>71.92944722</v>
      </c>
      <c r="H255" s="24">
        <v>16258.92863764</v>
      </c>
      <c r="I255" s="24">
        <v>257.37598716000002</v>
      </c>
      <c r="J255" s="24">
        <v>4440.4447047699996</v>
      </c>
      <c r="K255" s="24">
        <v>108.53949326</v>
      </c>
      <c r="L255" s="24">
        <v>811.43953900999998</v>
      </c>
      <c r="M255" s="24">
        <v>29.35570839</v>
      </c>
      <c r="N255" s="24">
        <v>3629.0051657600002</v>
      </c>
      <c r="O255" s="24">
        <v>79.183784869999997</v>
      </c>
    </row>
    <row r="256" spans="1:15" ht="13.2" x14ac:dyDescent="0.25">
      <c r="A256" s="25" t="s">
        <v>23</v>
      </c>
      <c r="B256" s="26">
        <v>20259.212448210001</v>
      </c>
      <c r="C256" s="26">
        <v>583.77188913999998</v>
      </c>
      <c r="D256" s="26">
        <v>16247.718249989999</v>
      </c>
      <c r="E256" s="26">
        <v>430.77420088999997</v>
      </c>
      <c r="F256" s="26">
        <v>2844.3798399299999</v>
      </c>
      <c r="G256" s="26">
        <v>75.117670590000003</v>
      </c>
      <c r="H256" s="26">
        <v>13403.33841006</v>
      </c>
      <c r="I256" s="26">
        <v>355.65653029999999</v>
      </c>
      <c r="J256" s="26">
        <v>4011.4941982199998</v>
      </c>
      <c r="K256" s="26">
        <v>152.99768825000001</v>
      </c>
      <c r="L256" s="26">
        <v>758.50949849000006</v>
      </c>
      <c r="M256" s="26">
        <v>38.512668329999997</v>
      </c>
      <c r="N256" s="26">
        <v>3252.9846997300001</v>
      </c>
      <c r="O256" s="26">
        <v>114.48501992</v>
      </c>
    </row>
    <row r="257" spans="1:35" ht="13.2" x14ac:dyDescent="0.25">
      <c r="A257" s="25" t="s">
        <v>24</v>
      </c>
      <c r="B257" s="26">
        <v>20347.050737609999</v>
      </c>
      <c r="C257" s="26">
        <v>606.13546266000003</v>
      </c>
      <c r="D257" s="26">
        <v>16370.65888243</v>
      </c>
      <c r="E257" s="26">
        <v>448.55554411000003</v>
      </c>
      <c r="F257" s="26">
        <v>2844.7116245699999</v>
      </c>
      <c r="G257" s="26">
        <v>84.947585169999996</v>
      </c>
      <c r="H257" s="26">
        <v>13525.94725786</v>
      </c>
      <c r="I257" s="26">
        <v>363.60795894</v>
      </c>
      <c r="J257" s="26">
        <v>3976.3918551800002</v>
      </c>
      <c r="K257" s="26">
        <v>157.57991855</v>
      </c>
      <c r="L257" s="26">
        <v>746.06364025000005</v>
      </c>
      <c r="M257" s="26">
        <v>41.52491551</v>
      </c>
      <c r="N257" s="26">
        <v>3230.3282149299998</v>
      </c>
      <c r="O257" s="26">
        <v>116.05500304</v>
      </c>
    </row>
    <row r="258" spans="1:35" ht="13.2" x14ac:dyDescent="0.25">
      <c r="A258" s="25" t="s">
        <v>25</v>
      </c>
      <c r="B258" s="26">
        <v>20664.848433421801</v>
      </c>
      <c r="C258" s="26">
        <v>590.48680544000001</v>
      </c>
      <c r="D258" s="26">
        <v>16623.2786518418</v>
      </c>
      <c r="E258" s="26">
        <v>432.54660754000002</v>
      </c>
      <c r="F258" s="26">
        <v>2859.8299566300002</v>
      </c>
      <c r="G258" s="26">
        <v>80.957747389999994</v>
      </c>
      <c r="H258" s="26">
        <v>13763.4486952118</v>
      </c>
      <c r="I258" s="26">
        <v>351.58886015000002</v>
      </c>
      <c r="J258" s="26">
        <v>4041.5697815799999</v>
      </c>
      <c r="K258" s="26">
        <v>157.94019789999999</v>
      </c>
      <c r="L258" s="26">
        <v>719.54302233999999</v>
      </c>
      <c r="M258" s="26">
        <v>45.26216179</v>
      </c>
      <c r="N258" s="26">
        <v>3322.02675924</v>
      </c>
      <c r="O258" s="26">
        <v>112.67803610999999</v>
      </c>
    </row>
    <row r="259" spans="1:35" ht="13.2" x14ac:dyDescent="0.25">
      <c r="A259" s="25" t="s">
        <v>26</v>
      </c>
      <c r="B259" s="26">
        <v>21005.880584801798</v>
      </c>
      <c r="C259" s="26">
        <v>591.79680065000002</v>
      </c>
      <c r="D259" s="26">
        <v>16972.109734211801</v>
      </c>
      <c r="E259" s="26">
        <v>436.58304476000001</v>
      </c>
      <c r="F259" s="26">
        <v>2908.7417461999999</v>
      </c>
      <c r="G259" s="26">
        <v>81.497288589999997</v>
      </c>
      <c r="H259" s="26">
        <v>14063.3679880118</v>
      </c>
      <c r="I259" s="26">
        <v>355.08575617000002</v>
      </c>
      <c r="J259" s="26">
        <v>4033.77085059</v>
      </c>
      <c r="K259" s="26">
        <v>155.21375588999999</v>
      </c>
      <c r="L259" s="26">
        <v>719.04521380999995</v>
      </c>
      <c r="M259" s="26">
        <v>41.3135677</v>
      </c>
      <c r="N259" s="26">
        <v>3314.7256367800001</v>
      </c>
      <c r="O259" s="26">
        <v>113.90018818999999</v>
      </c>
    </row>
    <row r="260" spans="1:35" ht="13.2" x14ac:dyDescent="0.25">
      <c r="A260" s="25" t="s">
        <v>27</v>
      </c>
      <c r="B260" s="26">
        <v>21285.5233731218</v>
      </c>
      <c r="C260" s="26">
        <v>490.09126863</v>
      </c>
      <c r="D260" s="26">
        <v>17227.2383752118</v>
      </c>
      <c r="E260" s="26">
        <v>350.11316103000001</v>
      </c>
      <c r="F260" s="26">
        <v>2944.3698886900002</v>
      </c>
      <c r="G260" s="26">
        <v>68.253597040000002</v>
      </c>
      <c r="H260" s="26">
        <v>14282.8684865218</v>
      </c>
      <c r="I260" s="26">
        <v>281.85956399000003</v>
      </c>
      <c r="J260" s="26">
        <v>4058.2849979100001</v>
      </c>
      <c r="K260" s="26">
        <v>139.97810759999999</v>
      </c>
      <c r="L260" s="26">
        <v>709.45523959000002</v>
      </c>
      <c r="M260" s="26">
        <v>43.993907569999998</v>
      </c>
      <c r="N260" s="26">
        <v>3348.8297583200001</v>
      </c>
      <c r="O260" s="26">
        <v>95.984200029999997</v>
      </c>
    </row>
    <row r="261" spans="1:35" ht="13.2" x14ac:dyDescent="0.25">
      <c r="A261" s="25" t="s">
        <v>28</v>
      </c>
      <c r="B261" s="26">
        <v>21966.172727879999</v>
      </c>
      <c r="C261" s="26">
        <v>502.27205501999998</v>
      </c>
      <c r="D261" s="26">
        <v>17657.848817599999</v>
      </c>
      <c r="E261" s="26">
        <v>365.72840668999999</v>
      </c>
      <c r="F261" s="26">
        <v>3021.8267226399998</v>
      </c>
      <c r="G261" s="26">
        <v>68.551594949999995</v>
      </c>
      <c r="H261" s="26">
        <v>14636.022094960001</v>
      </c>
      <c r="I261" s="26">
        <v>297.17681174000001</v>
      </c>
      <c r="J261" s="26">
        <v>4308.3239102799998</v>
      </c>
      <c r="K261" s="26">
        <v>136.54364833</v>
      </c>
      <c r="L261" s="26">
        <v>747.16751140999997</v>
      </c>
      <c r="M261" s="26">
        <v>45.653695560000003</v>
      </c>
      <c r="N261" s="26">
        <v>3561.15639887</v>
      </c>
      <c r="O261" s="26">
        <v>90.889952769999994</v>
      </c>
    </row>
    <row r="262" spans="1:35" ht="13.2" x14ac:dyDescent="0.25">
      <c r="A262" s="25" t="s">
        <v>29</v>
      </c>
      <c r="B262" s="26">
        <v>22041.926831839999</v>
      </c>
      <c r="C262" s="26">
        <v>494.71576025000002</v>
      </c>
      <c r="D262" s="26">
        <v>17895.416983340001</v>
      </c>
      <c r="E262" s="26">
        <v>361.13621083999999</v>
      </c>
      <c r="F262" s="26">
        <v>2990.5629049899999</v>
      </c>
      <c r="G262" s="26">
        <v>84.85508093</v>
      </c>
      <c r="H262" s="26">
        <v>14904.854078349999</v>
      </c>
      <c r="I262" s="26">
        <v>276.28112991</v>
      </c>
      <c r="J262" s="26">
        <v>4146.5098484999999</v>
      </c>
      <c r="K262" s="26">
        <v>133.57954941</v>
      </c>
      <c r="L262" s="26">
        <v>709.37412331999997</v>
      </c>
      <c r="M262" s="26">
        <v>42.163245019999998</v>
      </c>
      <c r="N262" s="26">
        <v>3437.13572518</v>
      </c>
      <c r="O262" s="26">
        <v>91.416304389999993</v>
      </c>
    </row>
    <row r="263" spans="1:35" ht="13.2" x14ac:dyDescent="0.25">
      <c r="A263" s="25" t="s">
        <v>30</v>
      </c>
      <c r="B263" s="26">
        <v>22484.122831910001</v>
      </c>
      <c r="C263" s="26">
        <v>534.25918471</v>
      </c>
      <c r="D263" s="26">
        <v>18275.482691239999</v>
      </c>
      <c r="E263" s="26">
        <v>379.56958030999999</v>
      </c>
      <c r="F263" s="26">
        <v>3021.4689004699999</v>
      </c>
      <c r="G263" s="26">
        <v>87.157941719999997</v>
      </c>
      <c r="H263" s="26">
        <v>15254.013790769999</v>
      </c>
      <c r="I263" s="26">
        <v>292.41163859</v>
      </c>
      <c r="J263" s="26">
        <v>4208.6401406699997</v>
      </c>
      <c r="K263" s="26">
        <v>154.68960440000001</v>
      </c>
      <c r="L263" s="26">
        <v>755.78059089999999</v>
      </c>
      <c r="M263" s="26">
        <v>43.653620429999997</v>
      </c>
      <c r="N263" s="26">
        <v>3452.8595497699998</v>
      </c>
      <c r="O263" s="26">
        <v>111.03598397</v>
      </c>
    </row>
    <row r="264" spans="1:35" ht="13.2" x14ac:dyDescent="0.25">
      <c r="A264" s="25" t="s">
        <v>31</v>
      </c>
      <c r="B264" s="26">
        <v>23018.645831869999</v>
      </c>
      <c r="C264" s="26">
        <v>519.77127536</v>
      </c>
      <c r="D264" s="26">
        <v>18707.488789669998</v>
      </c>
      <c r="E264" s="26">
        <v>377.23773401</v>
      </c>
      <c r="F264" s="26">
        <v>3139.8801073499999</v>
      </c>
      <c r="G264" s="26">
        <v>85.811350660000002</v>
      </c>
      <c r="H264" s="26">
        <v>15567.60868232</v>
      </c>
      <c r="I264" s="26">
        <v>291.42638334999998</v>
      </c>
      <c r="J264" s="26">
        <v>4311.1570422000004</v>
      </c>
      <c r="K264" s="26">
        <v>142.53354135000001</v>
      </c>
      <c r="L264" s="26">
        <v>799.08413307000001</v>
      </c>
      <c r="M264" s="26">
        <v>36.779894140000003</v>
      </c>
      <c r="N264" s="26">
        <v>3512.07290913</v>
      </c>
      <c r="O264" s="26">
        <v>105.75364721</v>
      </c>
    </row>
    <row r="265" spans="1:35" ht="13.2" x14ac:dyDescent="0.25">
      <c r="A265" s="25" t="s">
        <v>32</v>
      </c>
      <c r="B265" s="26">
        <v>23196.472673640001</v>
      </c>
      <c r="C265" s="26">
        <v>440.37917463999997</v>
      </c>
      <c r="D265" s="26">
        <v>18704.813698549999</v>
      </c>
      <c r="E265" s="26">
        <v>323.97866716999999</v>
      </c>
      <c r="F265" s="26">
        <v>3109.7670577099998</v>
      </c>
      <c r="G265" s="26">
        <v>63.389407869999999</v>
      </c>
      <c r="H265" s="26">
        <v>15595.046640840001</v>
      </c>
      <c r="I265" s="26">
        <v>260.58925929999998</v>
      </c>
      <c r="J265" s="26">
        <v>4491.6589750900002</v>
      </c>
      <c r="K265" s="26">
        <v>116.40050746999999</v>
      </c>
      <c r="L265" s="26">
        <v>775.05342868000002</v>
      </c>
      <c r="M265" s="26">
        <v>33.447762769999997</v>
      </c>
      <c r="N265" s="26">
        <v>3716.60554641</v>
      </c>
      <c r="O265" s="26">
        <v>82.952744699999997</v>
      </c>
    </row>
    <row r="266" spans="1:35" ht="13.2" x14ac:dyDescent="0.25">
      <c r="A266" s="25" t="s">
        <v>33</v>
      </c>
      <c r="B266" s="26">
        <v>23617.991556720001</v>
      </c>
      <c r="C266" s="26">
        <v>440.25735591</v>
      </c>
      <c r="D266" s="26">
        <v>19125.188977919999</v>
      </c>
      <c r="E266" s="26">
        <v>327.77839140999998</v>
      </c>
      <c r="F266" s="26">
        <v>3208.8082476300001</v>
      </c>
      <c r="G266" s="26">
        <v>62.234772130000003</v>
      </c>
      <c r="H266" s="26">
        <v>15916.38073029</v>
      </c>
      <c r="I266" s="26">
        <v>265.54361927999997</v>
      </c>
      <c r="J266" s="26">
        <v>4492.8025788000004</v>
      </c>
      <c r="K266" s="26">
        <v>112.4789645</v>
      </c>
      <c r="L266" s="26">
        <v>811.44160772999999</v>
      </c>
      <c r="M266" s="26">
        <v>32.785406879999996</v>
      </c>
      <c r="N266" s="26">
        <v>3681.3609710699998</v>
      </c>
      <c r="O266" s="26">
        <v>79.693557620000007</v>
      </c>
    </row>
    <row r="267" spans="1:35" ht="13.2" x14ac:dyDescent="0.25">
      <c r="A267" s="25" t="s">
        <v>34</v>
      </c>
      <c r="B267" s="26">
        <v>23979.124360810001</v>
      </c>
      <c r="C267" s="26">
        <v>437.84492763999998</v>
      </c>
      <c r="D267" s="26">
        <v>19538.67965604</v>
      </c>
      <c r="E267" s="26">
        <v>329.30543438000001</v>
      </c>
      <c r="F267" s="26">
        <v>3279.7510183999998</v>
      </c>
      <c r="G267" s="26">
        <v>71.92944722</v>
      </c>
      <c r="H267" s="26">
        <v>16258.92863764</v>
      </c>
      <c r="I267" s="26">
        <v>257.37598716000002</v>
      </c>
      <c r="J267" s="26">
        <v>4440.4447047699996</v>
      </c>
      <c r="K267" s="26">
        <v>108.53949326</v>
      </c>
      <c r="L267" s="26">
        <v>811.43953900999998</v>
      </c>
      <c r="M267" s="26">
        <v>29.35570839</v>
      </c>
      <c r="N267" s="26">
        <v>3629.0051657600002</v>
      </c>
      <c r="O267" s="26">
        <v>79.183784869999997</v>
      </c>
    </row>
    <row r="268" spans="1:35" ht="13.2" x14ac:dyDescent="0.25">
      <c r="A268" s="25" t="s">
        <v>53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35" ht="13.2" x14ac:dyDescent="0.25">
      <c r="A269" s="25" t="s">
        <v>23</v>
      </c>
      <c r="B269" s="26">
        <v>24362.526631280001</v>
      </c>
      <c r="C269" s="26">
        <v>454.06281114000001</v>
      </c>
      <c r="D269" s="26">
        <v>19606.879828519999</v>
      </c>
      <c r="E269" s="26">
        <v>344.75044946000003</v>
      </c>
      <c r="F269" s="26">
        <v>3218.1220804</v>
      </c>
      <c r="G269" s="26">
        <v>73.426248740000005</v>
      </c>
      <c r="H269" s="26">
        <v>16388.757748119999</v>
      </c>
      <c r="I269" s="26">
        <v>271.32420072000002</v>
      </c>
      <c r="J269" s="26">
        <v>4755.6468027600004</v>
      </c>
      <c r="K269" s="26">
        <v>109.31236168</v>
      </c>
      <c r="L269" s="26">
        <v>774.35494917000005</v>
      </c>
      <c r="M269" s="26">
        <v>28.912655879999999</v>
      </c>
      <c r="N269" s="26">
        <v>3981.2918535899998</v>
      </c>
      <c r="O269" s="26">
        <v>80.399705800000007</v>
      </c>
    </row>
    <row r="270" spans="1:35" ht="13.2" x14ac:dyDescent="0.25">
      <c r="A270" s="25" t="s">
        <v>24</v>
      </c>
      <c r="B270" s="26">
        <v>24629.126192600001</v>
      </c>
      <c r="C270" s="26">
        <v>469.15723987000001</v>
      </c>
      <c r="D270" s="26">
        <v>19892.837348249999</v>
      </c>
      <c r="E270" s="26">
        <v>353.88525865000003</v>
      </c>
      <c r="F270" s="26">
        <v>3259.65036779</v>
      </c>
      <c r="G270" s="26">
        <v>80.992791220000001</v>
      </c>
      <c r="H270" s="26">
        <v>16633.186980459999</v>
      </c>
      <c r="I270" s="26">
        <v>272.89246743000001</v>
      </c>
      <c r="J270" s="26">
        <v>4736.2888443499996</v>
      </c>
      <c r="K270" s="26">
        <v>115.27198122</v>
      </c>
      <c r="L270" s="26">
        <v>753.62811952000004</v>
      </c>
      <c r="M270" s="26">
        <v>28.983696370000001</v>
      </c>
      <c r="N270" s="26">
        <v>3982.6607248300002</v>
      </c>
      <c r="O270" s="26">
        <v>86.288284849999997</v>
      </c>
    </row>
    <row r="271" spans="1:35" ht="13.2" x14ac:dyDescent="0.25">
      <c r="A271" s="27" t="s">
        <v>25</v>
      </c>
      <c r="B271" s="28">
        <v>25442.69492468</v>
      </c>
      <c r="C271" s="28">
        <v>470.75581861000001</v>
      </c>
      <c r="D271" s="28">
        <v>20726.472554569998</v>
      </c>
      <c r="E271" s="28">
        <v>356.49317094999998</v>
      </c>
      <c r="F271" s="28">
        <v>3363.40449137</v>
      </c>
      <c r="G271" s="28">
        <v>79.180929539999994</v>
      </c>
      <c r="H271" s="28">
        <v>17363.0680632</v>
      </c>
      <c r="I271" s="28">
        <v>277.31224141000001</v>
      </c>
      <c r="J271" s="28">
        <v>4716.2223701100002</v>
      </c>
      <c r="K271" s="28">
        <v>114.26264766</v>
      </c>
      <c r="L271" s="28">
        <v>754.52586536000001</v>
      </c>
      <c r="M271" s="28">
        <v>32.104515769999999</v>
      </c>
      <c r="N271" s="28">
        <v>3961.6965047499998</v>
      </c>
      <c r="O271" s="28">
        <v>82.158131890000007</v>
      </c>
    </row>
    <row r="272" spans="1:35" s="30" customFormat="1" ht="13.5" customHeight="1" x14ac:dyDescent="0.25">
      <c r="A272" s="35" t="s">
        <v>54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:35" s="30" customFormat="1" ht="13.5" customHeight="1" x14ac:dyDescent="0.25">
      <c r="A273" s="36" t="s">
        <v>55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s="30" customFormat="1" ht="13.5" customHeight="1" x14ac:dyDescent="0.25">
      <c r="A274" s="37" t="s">
        <v>56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</row>
    <row r="275" spans="1:35" ht="13.2" x14ac:dyDescent="0.25">
      <c r="B275" s="31"/>
      <c r="C275" s="31"/>
      <c r="H275" s="12"/>
    </row>
    <row r="276" spans="1:35" ht="13.2" x14ac:dyDescent="0.25">
      <c r="B276" s="32"/>
      <c r="C276" s="33"/>
    </row>
    <row r="277" spans="1:35" ht="13.2" x14ac:dyDescent="0.25">
      <c r="G277" s="6"/>
      <c r="H277" s="6"/>
    </row>
    <row r="278" spans="1:35" ht="13.2" x14ac:dyDescent="0.25"/>
    <row r="279" spans="1:35" ht="13.2" x14ac:dyDescent="0.25"/>
    <row r="280" spans="1:35" ht="13.2" x14ac:dyDescent="0.25"/>
    <row r="281" spans="1:35" ht="13.2" x14ac:dyDescent="0.25"/>
    <row r="282" spans="1:35" ht="13.2" x14ac:dyDescent="0.25"/>
    <row r="283" spans="1:35" ht="13.2" x14ac:dyDescent="0.25"/>
    <row r="284" spans="1:35" ht="13.2" x14ac:dyDescent="0.25"/>
    <row r="285" spans="1:35" ht="13.2" x14ac:dyDescent="0.25"/>
    <row r="286" spans="1:35" ht="13.2" x14ac:dyDescent="0.25"/>
    <row r="287" spans="1:35" ht="13.2" x14ac:dyDescent="0.25"/>
    <row r="288" spans="1:35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</sheetData>
  <mergeCells count="42">
    <mergeCell ref="G8:G9"/>
    <mergeCell ref="I8:I9"/>
    <mergeCell ref="K8:K9"/>
    <mergeCell ref="M8:M9"/>
    <mergeCell ref="A2:O2"/>
    <mergeCell ref="A3:O3"/>
    <mergeCell ref="A5:O5"/>
    <mergeCell ref="A6:A9"/>
    <mergeCell ref="B6:B9"/>
    <mergeCell ref="C6:C7"/>
    <mergeCell ref="D6:I6"/>
    <mergeCell ref="J6:O6"/>
    <mergeCell ref="D7:D9"/>
    <mergeCell ref="F7:F9"/>
    <mergeCell ref="O8:O9"/>
    <mergeCell ref="A10:A13"/>
    <mergeCell ref="B10:B13"/>
    <mergeCell ref="C10:C11"/>
    <mergeCell ref="D10:I10"/>
    <mergeCell ref="J10:O10"/>
    <mergeCell ref="D11:D13"/>
    <mergeCell ref="F11:F13"/>
    <mergeCell ref="H11:H13"/>
    <mergeCell ref="J11:J13"/>
    <mergeCell ref="H7:H9"/>
    <mergeCell ref="J7:J9"/>
    <mergeCell ref="L7:L9"/>
    <mergeCell ref="N7:N9"/>
    <mergeCell ref="C8:C9"/>
    <mergeCell ref="E8:E9"/>
    <mergeCell ref="O12:O13"/>
    <mergeCell ref="A272:O272"/>
    <mergeCell ref="A273:AI273"/>
    <mergeCell ref="A274:AI274"/>
    <mergeCell ref="L11:L13"/>
    <mergeCell ref="N11:N13"/>
    <mergeCell ref="C12:C13"/>
    <mergeCell ref="E12:E13"/>
    <mergeCell ref="G12:G13"/>
    <mergeCell ref="I12:I13"/>
    <mergeCell ref="K12:K13"/>
    <mergeCell ref="M12:M13"/>
  </mergeCells>
  <pageMargins left="0.18" right="0.1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F31D-1B65-4562-9973-2E3FC7FCD5B1}">
  <sheetPr>
    <tabColor rgb="FF92D050"/>
  </sheetPr>
  <dimension ref="A1:CJ113"/>
  <sheetViews>
    <sheetView showGridLines="0" view="pageBreakPreview" zoomScaleSheetLayoutView="100" workbookViewId="0">
      <pane ySplit="13" topLeftCell="A61" activePane="bottomLeft" state="frozen"/>
      <selection activeCell="Q251" sqref="Q251"/>
      <selection pane="bottomLeft" activeCell="E82" sqref="E82"/>
    </sheetView>
  </sheetViews>
  <sheetFormatPr defaultColWidth="8.88671875" defaultRowHeight="12" customHeight="1" x14ac:dyDescent="0.25"/>
  <cols>
    <col min="1" max="1" width="8" style="47" customWidth="1"/>
    <col min="2" max="3" width="12.6640625" style="47" customWidth="1"/>
    <col min="4" max="4" width="12.6640625" style="71" customWidth="1"/>
    <col min="5" max="5" width="12.5546875" style="47" bestFit="1" customWidth="1"/>
    <col min="6" max="6" width="10.88671875" style="47" customWidth="1"/>
    <col min="7" max="7" width="11.6640625" style="71" customWidth="1"/>
    <col min="8" max="8" width="7.5546875" style="47" customWidth="1"/>
    <col min="9" max="10" width="11.6640625" style="47" customWidth="1"/>
    <col min="11" max="11" width="7.5546875" style="47" customWidth="1"/>
    <col min="12" max="13" width="11.6640625" style="47" customWidth="1"/>
    <col min="14" max="14" width="7.5546875" style="47" customWidth="1"/>
    <col min="15" max="16" width="11.6640625" style="47" customWidth="1"/>
    <col min="17" max="17" width="7.5546875" style="47" customWidth="1"/>
    <col min="18" max="19" width="11.6640625" style="47" customWidth="1"/>
    <col min="20" max="20" width="7.5546875" style="47" customWidth="1"/>
    <col min="21" max="22" width="11.6640625" style="47" customWidth="1"/>
    <col min="23" max="23" width="8.88671875" style="47" customWidth="1"/>
    <col min="24" max="24" width="11.5546875" style="47" customWidth="1"/>
    <col min="25" max="85" width="8.88671875" style="47" customWidth="1"/>
    <col min="86" max="86" width="8.88671875" style="47" hidden="1" customWidth="1"/>
    <col min="87" max="258" width="8.88671875" style="47" customWidth="1"/>
    <col min="259" max="259" width="7.6640625" style="47" customWidth="1"/>
    <col min="260" max="260" width="12.6640625" style="47" customWidth="1"/>
    <col min="261" max="261" width="11" style="47" customWidth="1"/>
    <col min="262" max="16384" width="8.88671875" style="47"/>
  </cols>
  <sheetData>
    <row r="1" spans="1:88" s="45" customFormat="1" ht="12" customHeight="1" x14ac:dyDescent="0.25"/>
    <row r="2" spans="1:88" ht="19.5" customHeight="1" x14ac:dyDescent="0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88" ht="22.5" customHeight="1" x14ac:dyDescent="0.25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88" ht="10.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88" ht="10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 t="s">
        <v>2</v>
      </c>
    </row>
    <row r="6" spans="1:88" s="57" customFormat="1" ht="21" customHeight="1" x14ac:dyDescent="0.25">
      <c r="A6" s="51" t="s">
        <v>3</v>
      </c>
      <c r="B6" s="52" t="s">
        <v>59</v>
      </c>
      <c r="C6" s="53"/>
      <c r="D6" s="54" t="s">
        <v>60</v>
      </c>
      <c r="E6" s="55" t="s">
        <v>6</v>
      </c>
      <c r="F6" s="56"/>
      <c r="G6" s="56"/>
      <c r="H6" s="56"/>
      <c r="I6" s="56"/>
      <c r="J6" s="56"/>
      <c r="K6" s="56"/>
      <c r="L6" s="56"/>
      <c r="M6" s="56"/>
      <c r="N6" s="55" t="s">
        <v>7</v>
      </c>
      <c r="O6" s="56"/>
      <c r="P6" s="56"/>
      <c r="Q6" s="56"/>
      <c r="R6" s="56"/>
      <c r="S6" s="56"/>
      <c r="T6" s="56"/>
      <c r="U6" s="56"/>
      <c r="V6" s="56"/>
      <c r="CI6" s="57" t="s">
        <v>8</v>
      </c>
      <c r="CJ6" s="58" t="s">
        <v>9</v>
      </c>
    </row>
    <row r="7" spans="1:88" s="57" customFormat="1" ht="17.25" customHeight="1" x14ac:dyDescent="0.25">
      <c r="A7" s="51"/>
      <c r="B7" s="59"/>
      <c r="C7" s="60"/>
      <c r="D7" s="61"/>
      <c r="E7" s="62" t="s">
        <v>10</v>
      </c>
      <c r="F7" s="63"/>
      <c r="G7" s="54" t="s">
        <v>60</v>
      </c>
      <c r="H7" s="62" t="s">
        <v>11</v>
      </c>
      <c r="I7" s="63"/>
      <c r="J7" s="54" t="s">
        <v>60</v>
      </c>
      <c r="K7" s="62" t="s">
        <v>12</v>
      </c>
      <c r="L7" s="63"/>
      <c r="M7" s="54" t="s">
        <v>60</v>
      </c>
      <c r="N7" s="62" t="s">
        <v>10</v>
      </c>
      <c r="O7" s="63"/>
      <c r="P7" s="54" t="s">
        <v>60</v>
      </c>
      <c r="Q7" s="62" t="s">
        <v>11</v>
      </c>
      <c r="R7" s="63"/>
      <c r="S7" s="54" t="s">
        <v>60</v>
      </c>
      <c r="T7" s="62" t="s">
        <v>12</v>
      </c>
      <c r="U7" s="63"/>
      <c r="V7" s="54" t="s">
        <v>60</v>
      </c>
      <c r="CE7" s="57" t="e">
        <f>CE9+#REF!+#REF!+#REF!</f>
        <v>#REF!</v>
      </c>
      <c r="CI7" s="57" t="e">
        <f>CI9+#REF!+#REF!+#REF!</f>
        <v>#REF!</v>
      </c>
      <c r="CJ7" s="58" t="e">
        <f>CE7+CF7+CG7+CI7</f>
        <v>#REF!</v>
      </c>
    </row>
    <row r="8" spans="1:88" s="57" customFormat="1" ht="15" customHeight="1" x14ac:dyDescent="0.25">
      <c r="A8" s="51"/>
      <c r="B8" s="54" t="s">
        <v>61</v>
      </c>
      <c r="C8" s="54" t="s">
        <v>62</v>
      </c>
      <c r="D8" s="61"/>
      <c r="E8" s="54" t="s">
        <v>61</v>
      </c>
      <c r="F8" s="54" t="s">
        <v>62</v>
      </c>
      <c r="G8" s="61"/>
      <c r="H8" s="54" t="s">
        <v>61</v>
      </c>
      <c r="I8" s="54" t="s">
        <v>62</v>
      </c>
      <c r="J8" s="61"/>
      <c r="K8" s="54" t="s">
        <v>61</v>
      </c>
      <c r="L8" s="53" t="s">
        <v>62</v>
      </c>
      <c r="M8" s="61"/>
      <c r="N8" s="54" t="s">
        <v>61</v>
      </c>
      <c r="O8" s="53" t="s">
        <v>62</v>
      </c>
      <c r="P8" s="61"/>
      <c r="Q8" s="54" t="s">
        <v>61</v>
      </c>
      <c r="R8" s="53" t="s">
        <v>62</v>
      </c>
      <c r="S8" s="61"/>
      <c r="T8" s="54" t="s">
        <v>61</v>
      </c>
      <c r="U8" s="53" t="s">
        <v>62</v>
      </c>
      <c r="V8" s="61"/>
      <c r="CJ8" s="58"/>
    </row>
    <row r="9" spans="1:88" s="57" customFormat="1" ht="15" customHeight="1" x14ac:dyDescent="0.25">
      <c r="A9" s="51"/>
      <c r="B9" s="64"/>
      <c r="C9" s="64"/>
      <c r="D9" s="64"/>
      <c r="E9" s="64"/>
      <c r="F9" s="64"/>
      <c r="G9" s="64"/>
      <c r="H9" s="64"/>
      <c r="I9" s="64"/>
      <c r="J9" s="64"/>
      <c r="K9" s="64"/>
      <c r="L9" s="60"/>
      <c r="M9" s="64"/>
      <c r="N9" s="64"/>
      <c r="O9" s="60"/>
      <c r="P9" s="64"/>
      <c r="Q9" s="64"/>
      <c r="R9" s="60"/>
      <c r="S9" s="64"/>
      <c r="T9" s="64"/>
      <c r="U9" s="60"/>
      <c r="V9" s="64"/>
      <c r="CI9" s="57" t="e">
        <f>CI11+#REF!</f>
        <v>#REF!</v>
      </c>
      <c r="CJ9" s="58" t="e">
        <f>CE9+CF9+CG9+CI9</f>
        <v>#REF!</v>
      </c>
    </row>
    <row r="10" spans="1:88" ht="12.75" customHeight="1" x14ac:dyDescent="0.25">
      <c r="A10" s="65" t="s">
        <v>14</v>
      </c>
      <c r="B10" s="66" t="s">
        <v>15</v>
      </c>
      <c r="C10" s="67"/>
      <c r="D10" s="68" t="s">
        <v>63</v>
      </c>
      <c r="E10" s="69" t="s">
        <v>17</v>
      </c>
      <c r="F10" s="69"/>
      <c r="G10" s="69"/>
      <c r="H10" s="70"/>
      <c r="I10" s="70"/>
      <c r="J10" s="70"/>
      <c r="K10" s="70"/>
      <c r="L10" s="70"/>
      <c r="M10" s="70"/>
      <c r="N10" s="69" t="s">
        <v>18</v>
      </c>
      <c r="O10" s="69"/>
      <c r="P10" s="69"/>
      <c r="Q10" s="69"/>
      <c r="R10" s="69"/>
      <c r="S10" s="69"/>
      <c r="T10" s="69"/>
      <c r="U10" s="69"/>
      <c r="V10" s="69"/>
      <c r="CJ10" s="71"/>
    </row>
    <row r="11" spans="1:88" ht="12.75" customHeight="1" x14ac:dyDescent="0.25">
      <c r="A11" s="65"/>
      <c r="B11" s="72"/>
      <c r="C11" s="73"/>
      <c r="D11" s="74"/>
      <c r="E11" s="75" t="s">
        <v>15</v>
      </c>
      <c r="F11" s="76"/>
      <c r="G11" s="68" t="s">
        <v>63</v>
      </c>
      <c r="H11" s="75" t="s">
        <v>19</v>
      </c>
      <c r="I11" s="76"/>
      <c r="J11" s="68" t="s">
        <v>63</v>
      </c>
      <c r="K11" s="75" t="s">
        <v>20</v>
      </c>
      <c r="L11" s="76"/>
      <c r="M11" s="68" t="s">
        <v>63</v>
      </c>
      <c r="N11" s="75" t="s">
        <v>21</v>
      </c>
      <c r="O11" s="76"/>
      <c r="P11" s="68" t="s">
        <v>63</v>
      </c>
      <c r="Q11" s="75" t="s">
        <v>19</v>
      </c>
      <c r="R11" s="76"/>
      <c r="S11" s="68" t="s">
        <v>63</v>
      </c>
      <c r="T11" s="75" t="s">
        <v>20</v>
      </c>
      <c r="U11" s="76"/>
      <c r="V11" s="68" t="s">
        <v>63</v>
      </c>
      <c r="CI11" s="47" t="e">
        <f>CI13+#REF!</f>
        <v>#REF!</v>
      </c>
      <c r="CJ11" s="71" t="e">
        <f>CE11+CF11+CG11+CI11</f>
        <v>#REF!</v>
      </c>
    </row>
    <row r="12" spans="1:88" ht="13.2" x14ac:dyDescent="0.25">
      <c r="A12" s="65"/>
      <c r="B12" s="68" t="s">
        <v>61</v>
      </c>
      <c r="C12" s="68" t="s">
        <v>64</v>
      </c>
      <c r="D12" s="74"/>
      <c r="E12" s="68" t="s">
        <v>61</v>
      </c>
      <c r="F12" s="68" t="s">
        <v>64</v>
      </c>
      <c r="G12" s="74"/>
      <c r="H12" s="68" t="s">
        <v>61</v>
      </c>
      <c r="I12" s="68" t="s">
        <v>64</v>
      </c>
      <c r="J12" s="74"/>
      <c r="K12" s="68" t="s">
        <v>61</v>
      </c>
      <c r="L12" s="68" t="s">
        <v>64</v>
      </c>
      <c r="M12" s="74"/>
      <c r="N12" s="68" t="s">
        <v>61</v>
      </c>
      <c r="O12" s="68" t="s">
        <v>64</v>
      </c>
      <c r="P12" s="74"/>
      <c r="Q12" s="68" t="s">
        <v>61</v>
      </c>
      <c r="R12" s="68" t="s">
        <v>64</v>
      </c>
      <c r="S12" s="74"/>
      <c r="T12" s="68" t="s">
        <v>61</v>
      </c>
      <c r="U12" s="68" t="s">
        <v>64</v>
      </c>
      <c r="V12" s="74"/>
      <c r="CJ12" s="71"/>
    </row>
    <row r="13" spans="1:88" ht="13.2" x14ac:dyDescent="0.25">
      <c r="A13" s="65"/>
      <c r="B13" s="77"/>
      <c r="C13" s="77"/>
      <c r="D13" s="77"/>
      <c r="E13" s="77"/>
      <c r="F13" s="77"/>
      <c r="G13" s="74"/>
      <c r="H13" s="77"/>
      <c r="I13" s="77"/>
      <c r="J13" s="74"/>
      <c r="K13" s="77"/>
      <c r="L13" s="77"/>
      <c r="M13" s="74"/>
      <c r="N13" s="77"/>
      <c r="O13" s="77"/>
      <c r="P13" s="74"/>
      <c r="Q13" s="77"/>
      <c r="R13" s="77"/>
      <c r="S13" s="74"/>
      <c r="T13" s="77"/>
      <c r="U13" s="77"/>
      <c r="V13" s="74"/>
      <c r="CI13" s="47">
        <v>3917</v>
      </c>
      <c r="CJ13" s="71">
        <f>CE13+CF13+CG13+CI13</f>
        <v>3917</v>
      </c>
    </row>
    <row r="14" spans="1:88" ht="13.2" x14ac:dyDescent="0.25">
      <c r="A14" s="78" t="s">
        <v>48</v>
      </c>
      <c r="B14" s="79"/>
      <c r="C14" s="79"/>
      <c r="D14" s="80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88" ht="13.2" x14ac:dyDescent="0.25">
      <c r="A15" s="78" t="s">
        <v>23</v>
      </c>
      <c r="B15" s="79">
        <v>15116.362612110001</v>
      </c>
      <c r="C15" s="79">
        <v>397.24756631999998</v>
      </c>
      <c r="D15" s="80">
        <v>1306.8619599599999</v>
      </c>
      <c r="E15" s="81">
        <v>9658.2997291400006</v>
      </c>
      <c r="F15" s="81">
        <v>349.08755724000002</v>
      </c>
      <c r="G15" s="81">
        <v>728.38359565999986</v>
      </c>
      <c r="H15" s="81">
        <v>1532.6779413299996</v>
      </c>
      <c r="I15" s="81">
        <v>109.57917195</v>
      </c>
      <c r="J15" s="81">
        <v>108.91512322999999</v>
      </c>
      <c r="K15" s="81">
        <v>8125.6217878100024</v>
      </c>
      <c r="L15" s="81">
        <v>239.50838529000001</v>
      </c>
      <c r="M15" s="81">
        <v>619.46847243000002</v>
      </c>
      <c r="N15" s="81">
        <v>5458.0628829699999</v>
      </c>
      <c r="O15" s="81">
        <v>48.160009080000002</v>
      </c>
      <c r="P15" s="81">
        <v>578.47836429999995</v>
      </c>
      <c r="Q15" s="81">
        <v>1204.7457811599998</v>
      </c>
      <c r="R15" s="81">
        <v>6.9372089900000002</v>
      </c>
      <c r="S15" s="81">
        <v>124.66481515000001</v>
      </c>
      <c r="T15" s="81">
        <v>4253.3171018100002</v>
      </c>
      <c r="U15" s="81">
        <v>41.22280009</v>
      </c>
      <c r="V15" s="81">
        <v>453.81354914999997</v>
      </c>
      <c r="W15" s="82"/>
      <c r="X15" s="83"/>
    </row>
    <row r="16" spans="1:88" ht="13.2" x14ac:dyDescent="0.25">
      <c r="A16" s="78" t="s">
        <v>24</v>
      </c>
      <c r="B16" s="79">
        <v>15299.112281839998</v>
      </c>
      <c r="C16" s="79">
        <v>397.24756631999998</v>
      </c>
      <c r="D16" s="80">
        <v>1297.7919746600001</v>
      </c>
      <c r="E16" s="81">
        <v>9848.2798225300012</v>
      </c>
      <c r="F16" s="81">
        <v>349.08755724000002</v>
      </c>
      <c r="G16" s="81">
        <v>730.08705178000014</v>
      </c>
      <c r="H16" s="81">
        <v>1578.4405291600001</v>
      </c>
      <c r="I16" s="81">
        <v>109.57917195</v>
      </c>
      <c r="J16" s="81">
        <v>108.03263208000003</v>
      </c>
      <c r="K16" s="81">
        <v>8269.8392933700015</v>
      </c>
      <c r="L16" s="81">
        <v>239.50838529000001</v>
      </c>
      <c r="M16" s="81">
        <v>622.05441970000015</v>
      </c>
      <c r="N16" s="81">
        <v>5450.8324593099996</v>
      </c>
      <c r="O16" s="81">
        <v>48.160009080000002</v>
      </c>
      <c r="P16" s="81">
        <v>567.70492288000003</v>
      </c>
      <c r="Q16" s="81">
        <v>1206.5495221599997</v>
      </c>
      <c r="R16" s="81">
        <v>6.9372089900000002</v>
      </c>
      <c r="S16" s="81">
        <v>124.04899418000002</v>
      </c>
      <c r="T16" s="81">
        <v>4244.2829371500002</v>
      </c>
      <c r="U16" s="81">
        <v>41.22280009</v>
      </c>
      <c r="V16" s="81">
        <v>443.65592869999995</v>
      </c>
      <c r="W16" s="82"/>
      <c r="X16" s="83"/>
    </row>
    <row r="17" spans="1:24" ht="13.2" x14ac:dyDescent="0.25">
      <c r="A17" s="78" t="s">
        <v>25</v>
      </c>
      <c r="B17" s="79">
        <v>15232.734333029999</v>
      </c>
      <c r="C17" s="79">
        <v>404.68545768000001</v>
      </c>
      <c r="D17" s="80">
        <v>1386.7515801299999</v>
      </c>
      <c r="E17" s="81">
        <v>10086.868844390001</v>
      </c>
      <c r="F17" s="81">
        <v>356.73038116999999</v>
      </c>
      <c r="G17" s="81">
        <v>777.79502507000007</v>
      </c>
      <c r="H17" s="81">
        <v>1679.1181235700001</v>
      </c>
      <c r="I17" s="81">
        <v>117.89394045</v>
      </c>
      <c r="J17" s="81">
        <v>116.90400399000002</v>
      </c>
      <c r="K17" s="81">
        <v>8407.7507208200004</v>
      </c>
      <c r="L17" s="81">
        <v>238.83644072000001</v>
      </c>
      <c r="M17" s="81">
        <v>660.89102108000009</v>
      </c>
      <c r="N17" s="81">
        <v>5145.8654886399991</v>
      </c>
      <c r="O17" s="81">
        <v>47.955076509999998</v>
      </c>
      <c r="P17" s="81">
        <v>608.95655505999991</v>
      </c>
      <c r="Q17" s="81">
        <v>997.00011630999995</v>
      </c>
      <c r="R17" s="81">
        <v>6.5211274299999999</v>
      </c>
      <c r="S17" s="81">
        <v>165.40259683000002</v>
      </c>
      <c r="T17" s="81">
        <v>4148.8653723299994</v>
      </c>
      <c r="U17" s="81">
        <v>41.433949079999998</v>
      </c>
      <c r="V17" s="81">
        <v>443.55395822999992</v>
      </c>
      <c r="W17" s="82"/>
      <c r="X17" s="83"/>
    </row>
    <row r="18" spans="1:24" ht="13.2" x14ac:dyDescent="0.25">
      <c r="A18" s="78" t="s">
        <v>26</v>
      </c>
      <c r="B18" s="79" t="s">
        <v>65</v>
      </c>
      <c r="C18" s="79">
        <v>404.68545768000001</v>
      </c>
      <c r="D18" s="80">
        <v>1232.4418596000003</v>
      </c>
      <c r="E18" s="81">
        <v>9822.422013389998</v>
      </c>
      <c r="F18" s="81">
        <v>356.73038116999999</v>
      </c>
      <c r="G18" s="81">
        <v>745.77714110000011</v>
      </c>
      <c r="H18" s="81">
        <v>1684.2676135699999</v>
      </c>
      <c r="I18" s="81">
        <v>117.89394045</v>
      </c>
      <c r="J18" s="81">
        <v>128.16530624000001</v>
      </c>
      <c r="K18" s="81">
        <v>8138.1543998199986</v>
      </c>
      <c r="L18" s="81">
        <v>238.83644072000001</v>
      </c>
      <c r="M18" s="81">
        <v>617.61183486000016</v>
      </c>
      <c r="N18" s="81">
        <v>4919.7403329999997</v>
      </c>
      <c r="O18" s="81">
        <v>47.955076509999998</v>
      </c>
      <c r="P18" s="81">
        <v>486.66471850000005</v>
      </c>
      <c r="Q18" s="81">
        <v>888.74897405999991</v>
      </c>
      <c r="R18" s="81">
        <v>6.5211274299999999</v>
      </c>
      <c r="S18" s="81">
        <v>72.324280580000021</v>
      </c>
      <c r="T18" s="81">
        <v>4030.9913589400003</v>
      </c>
      <c r="U18" s="81">
        <v>41.433949079999998</v>
      </c>
      <c r="V18" s="81">
        <v>414.34043792</v>
      </c>
      <c r="W18" s="82"/>
      <c r="X18" s="83"/>
    </row>
    <row r="19" spans="1:24" ht="13.2" x14ac:dyDescent="0.25">
      <c r="A19" s="78" t="s">
        <v>27</v>
      </c>
      <c r="B19" s="79" t="s">
        <v>66</v>
      </c>
      <c r="C19" s="79">
        <v>404.68545768000001</v>
      </c>
      <c r="D19" s="80">
        <v>1084.8214846800004</v>
      </c>
      <c r="E19" s="81">
        <v>9571.8026378300001</v>
      </c>
      <c r="F19" s="81">
        <v>356.73038116999999</v>
      </c>
      <c r="G19" s="81">
        <v>657.68580231000021</v>
      </c>
      <c r="H19" s="81">
        <v>1642.3892990499999</v>
      </c>
      <c r="I19" s="81">
        <v>117.89394045</v>
      </c>
      <c r="J19" s="81">
        <v>107.17698140000002</v>
      </c>
      <c r="K19" s="81">
        <v>7929.4133387800002</v>
      </c>
      <c r="L19" s="81">
        <v>238.83644072000001</v>
      </c>
      <c r="M19" s="81">
        <v>550.50882091000017</v>
      </c>
      <c r="N19" s="81">
        <v>4789.2187584700005</v>
      </c>
      <c r="O19" s="81">
        <v>47.955076509999998</v>
      </c>
      <c r="P19" s="81">
        <v>427.13568237000004</v>
      </c>
      <c r="Q19" s="81">
        <v>811.42906635999975</v>
      </c>
      <c r="R19" s="81">
        <v>6.5211274299999999</v>
      </c>
      <c r="S19" s="81">
        <v>62.438278789999991</v>
      </c>
      <c r="T19" s="81">
        <v>3977.7896921100005</v>
      </c>
      <c r="U19" s="81">
        <v>41.433949079999998</v>
      </c>
      <c r="V19" s="81">
        <v>364.69740358000007</v>
      </c>
      <c r="W19" s="82"/>
      <c r="X19" s="83"/>
    </row>
    <row r="20" spans="1:24" ht="13.2" x14ac:dyDescent="0.25">
      <c r="A20" s="78" t="s">
        <v>28</v>
      </c>
      <c r="B20" s="79">
        <v>14169.792242039999</v>
      </c>
      <c r="C20" s="79">
        <v>380.86393447</v>
      </c>
      <c r="D20" s="80">
        <v>1065.5159760600002</v>
      </c>
      <c r="E20" s="81">
        <v>9566.3729760900005</v>
      </c>
      <c r="F20" s="81">
        <v>331.38992697999998</v>
      </c>
      <c r="G20" s="81">
        <v>656.19959554000002</v>
      </c>
      <c r="H20" s="81">
        <v>1625.1390521700002</v>
      </c>
      <c r="I20" s="81">
        <v>113.02238471</v>
      </c>
      <c r="J20" s="81">
        <v>104.21832792000001</v>
      </c>
      <c r="K20" s="81">
        <v>7941.2339239200001</v>
      </c>
      <c r="L20" s="81">
        <v>218.36754227</v>
      </c>
      <c r="M20" s="81">
        <v>551.98126762000004</v>
      </c>
      <c r="N20" s="81">
        <v>4603.4192659500013</v>
      </c>
      <c r="O20" s="81">
        <v>49.474007489999998</v>
      </c>
      <c r="P20" s="81">
        <v>409.31638052</v>
      </c>
      <c r="Q20" s="81">
        <v>748.94647368000017</v>
      </c>
      <c r="R20" s="81">
        <v>6.3762933799999999</v>
      </c>
      <c r="S20" s="81">
        <v>51.728728400000001</v>
      </c>
      <c r="T20" s="81">
        <v>3854.4727922700008</v>
      </c>
      <c r="U20" s="81">
        <v>43.097714109999998</v>
      </c>
      <c r="V20" s="81">
        <v>357.58765212000003</v>
      </c>
      <c r="W20" s="82"/>
      <c r="X20" s="83"/>
    </row>
    <row r="21" spans="1:24" ht="13.2" x14ac:dyDescent="0.25">
      <c r="A21" s="78" t="s">
        <v>29</v>
      </c>
      <c r="B21" s="79">
        <v>14204.45090082</v>
      </c>
      <c r="C21" s="79">
        <v>380.86393447</v>
      </c>
      <c r="D21" s="80">
        <v>1062.4228878200001</v>
      </c>
      <c r="E21" s="81">
        <v>9582.5581388200007</v>
      </c>
      <c r="F21" s="81">
        <v>331.38992697999998</v>
      </c>
      <c r="G21" s="81">
        <v>665.33593518999999</v>
      </c>
      <c r="H21" s="81">
        <v>1628.47799943</v>
      </c>
      <c r="I21" s="81">
        <v>113.02238471</v>
      </c>
      <c r="J21" s="81">
        <v>107.52460289</v>
      </c>
      <c r="K21" s="81">
        <v>7954.0801393899992</v>
      </c>
      <c r="L21" s="81">
        <v>218.36754227</v>
      </c>
      <c r="M21" s="81">
        <v>557.8113323</v>
      </c>
      <c r="N21" s="81">
        <v>4621.8927620000004</v>
      </c>
      <c r="O21" s="81">
        <v>49.474007489999998</v>
      </c>
      <c r="P21" s="81">
        <v>397.08695262999998</v>
      </c>
      <c r="Q21" s="81">
        <v>752.54254911999999</v>
      </c>
      <c r="R21" s="81">
        <v>6.3762933799999999</v>
      </c>
      <c r="S21" s="81">
        <v>52.053345960000009</v>
      </c>
      <c r="T21" s="81">
        <v>3869.3502128800001</v>
      </c>
      <c r="U21" s="81">
        <v>43.097714109999998</v>
      </c>
      <c r="V21" s="81">
        <v>345.03360667000004</v>
      </c>
      <c r="W21" s="82"/>
      <c r="X21" s="83"/>
    </row>
    <row r="22" spans="1:24" ht="13.2" x14ac:dyDescent="0.25">
      <c r="A22" s="78" t="s">
        <v>30</v>
      </c>
      <c r="B22" s="79">
        <v>14304.23414368</v>
      </c>
      <c r="C22" s="79">
        <v>380.86393447</v>
      </c>
      <c r="D22" s="80">
        <v>1065.4106116099999</v>
      </c>
      <c r="E22" s="81">
        <v>9713.1721314799997</v>
      </c>
      <c r="F22" s="81">
        <v>331.38992697999998</v>
      </c>
      <c r="G22" s="81">
        <v>662.61992012999997</v>
      </c>
      <c r="H22" s="81">
        <v>1643.9188175700001</v>
      </c>
      <c r="I22" s="81">
        <v>113.02238471</v>
      </c>
      <c r="J22" s="81">
        <v>104.37121055999999</v>
      </c>
      <c r="K22" s="81">
        <v>8069.2533139099996</v>
      </c>
      <c r="L22" s="81">
        <v>218.36754227</v>
      </c>
      <c r="M22" s="81">
        <v>558.24870956999996</v>
      </c>
      <c r="N22" s="81">
        <v>4591.0620122</v>
      </c>
      <c r="O22" s="81">
        <v>49.474007489999998</v>
      </c>
      <c r="P22" s="81">
        <v>402.79069148000002</v>
      </c>
      <c r="Q22" s="81">
        <v>740.91455623000002</v>
      </c>
      <c r="R22" s="81">
        <v>6.3762933799999999</v>
      </c>
      <c r="S22" s="81">
        <v>56.130318170000002</v>
      </c>
      <c r="T22" s="81">
        <v>3850.14745597</v>
      </c>
      <c r="U22" s="81">
        <v>43.097714109999998</v>
      </c>
      <c r="V22" s="81">
        <v>346.66037330999995</v>
      </c>
      <c r="W22" s="82"/>
      <c r="X22" s="83"/>
    </row>
    <row r="23" spans="1:24" ht="13.2" x14ac:dyDescent="0.25">
      <c r="A23" s="78" t="s">
        <v>31</v>
      </c>
      <c r="B23" s="79">
        <v>14497.033309750001</v>
      </c>
      <c r="C23" s="79">
        <v>376.62548785000001</v>
      </c>
      <c r="D23" s="80">
        <v>1069.5053917</v>
      </c>
      <c r="E23" s="81">
        <v>9883.2896260100006</v>
      </c>
      <c r="F23" s="81">
        <v>328.03963491000002</v>
      </c>
      <c r="G23" s="81">
        <v>672.68117094000002</v>
      </c>
      <c r="H23" s="81">
        <v>1627.7769445399999</v>
      </c>
      <c r="I23" s="81">
        <v>112.49887845000001</v>
      </c>
      <c r="J23" s="81">
        <v>107.21670949999999</v>
      </c>
      <c r="K23" s="81">
        <v>8255.5126814699997</v>
      </c>
      <c r="L23" s="81">
        <v>215.54075646000001</v>
      </c>
      <c r="M23" s="81">
        <v>565.46446143999992</v>
      </c>
      <c r="N23" s="81">
        <v>4613.7436837400001</v>
      </c>
      <c r="O23" s="81">
        <v>48.585852940000002</v>
      </c>
      <c r="P23" s="81">
        <v>396.82422076</v>
      </c>
      <c r="Q23" s="81">
        <v>722.79607514999998</v>
      </c>
      <c r="R23" s="81">
        <v>6.1846971599999998</v>
      </c>
      <c r="S23" s="81">
        <v>55.589222129999996</v>
      </c>
      <c r="T23" s="81">
        <v>3890.9476085900001</v>
      </c>
      <c r="U23" s="81">
        <v>42.401155780000003</v>
      </c>
      <c r="V23" s="81">
        <v>341.23499863000001</v>
      </c>
      <c r="W23" s="82"/>
      <c r="X23" s="83"/>
    </row>
    <row r="24" spans="1:24" ht="13.2" x14ac:dyDescent="0.25">
      <c r="A24" s="78" t="s">
        <v>32</v>
      </c>
      <c r="B24" s="79">
        <v>14409.315260380001</v>
      </c>
      <c r="C24" s="79">
        <v>376.62548785000001</v>
      </c>
      <c r="D24" s="80">
        <v>1006.52323186</v>
      </c>
      <c r="E24" s="81">
        <v>9926.2484279599994</v>
      </c>
      <c r="F24" s="81">
        <v>328.03963491000002</v>
      </c>
      <c r="G24" s="81">
        <v>678.32972274999997</v>
      </c>
      <c r="H24" s="81">
        <v>1609.58174824</v>
      </c>
      <c r="I24" s="81">
        <v>112.49887845000001</v>
      </c>
      <c r="J24" s="81">
        <v>113.397586</v>
      </c>
      <c r="K24" s="81">
        <v>8316.6666797199996</v>
      </c>
      <c r="L24" s="81">
        <v>215.54075646000001</v>
      </c>
      <c r="M24" s="81">
        <v>564.93213674999993</v>
      </c>
      <c r="N24" s="81">
        <v>4483.0668324199996</v>
      </c>
      <c r="O24" s="81">
        <v>48.585852940000002</v>
      </c>
      <c r="P24" s="81">
        <v>328.19350910999998</v>
      </c>
      <c r="Q24" s="81">
        <v>729.78460101999997</v>
      </c>
      <c r="R24" s="81">
        <v>6.1846971599999998</v>
      </c>
      <c r="S24" s="81">
        <v>45.364212569999999</v>
      </c>
      <c r="T24" s="81">
        <v>3753.2822314</v>
      </c>
      <c r="U24" s="81">
        <v>42.401155780000003</v>
      </c>
      <c r="V24" s="81">
        <v>282.82929653999997</v>
      </c>
      <c r="W24" s="82"/>
      <c r="X24" s="83"/>
    </row>
    <row r="25" spans="1:24" ht="13.2" x14ac:dyDescent="0.25">
      <c r="A25" s="78" t="s">
        <v>33</v>
      </c>
      <c r="B25" s="79">
        <v>14304.651248960001</v>
      </c>
      <c r="C25" s="79">
        <v>376.62548785000001</v>
      </c>
      <c r="D25" s="80">
        <v>922.91633637999996</v>
      </c>
      <c r="E25" s="81">
        <v>9944.7613767799994</v>
      </c>
      <c r="F25" s="81">
        <v>328.03963491000002</v>
      </c>
      <c r="G25" s="81">
        <v>655.89601746000005</v>
      </c>
      <c r="H25" s="81">
        <v>1660.8785150000001</v>
      </c>
      <c r="I25" s="81">
        <v>112.49887845000001</v>
      </c>
      <c r="J25" s="81">
        <v>97.262283609999997</v>
      </c>
      <c r="K25" s="81">
        <v>8283.8828617800009</v>
      </c>
      <c r="L25" s="81">
        <v>215.54075646000001</v>
      </c>
      <c r="M25" s="81">
        <v>558.63373385</v>
      </c>
      <c r="N25" s="81">
        <v>4359.8898721799997</v>
      </c>
      <c r="O25" s="81">
        <v>48.585852940000002</v>
      </c>
      <c r="P25" s="81">
        <v>267.02031891999997</v>
      </c>
      <c r="Q25" s="81">
        <v>726.90528700000004</v>
      </c>
      <c r="R25" s="81">
        <v>6.1846971599999998</v>
      </c>
      <c r="S25" s="81">
        <v>43.563146709999998</v>
      </c>
      <c r="T25" s="81">
        <v>3632.9845851800001</v>
      </c>
      <c r="U25" s="81">
        <v>42.401155780000003</v>
      </c>
      <c r="V25" s="81">
        <v>223.45717220999998</v>
      </c>
      <c r="W25" s="82"/>
      <c r="X25" s="83"/>
    </row>
    <row r="26" spans="1:24" ht="13.2" x14ac:dyDescent="0.25">
      <c r="A26" s="78" t="s">
        <v>34</v>
      </c>
      <c r="B26" s="79">
        <v>14156.979472700001</v>
      </c>
      <c r="C26" s="79">
        <v>373.44365544999999</v>
      </c>
      <c r="D26" s="80">
        <v>893.13990544000001</v>
      </c>
      <c r="E26" s="81">
        <v>9879.8602331000002</v>
      </c>
      <c r="F26" s="81">
        <v>324.11870998000001</v>
      </c>
      <c r="G26" s="81">
        <v>653.86810708999997</v>
      </c>
      <c r="H26" s="81">
        <v>1641.81090621</v>
      </c>
      <c r="I26" s="81">
        <v>112.36763689</v>
      </c>
      <c r="J26" s="81">
        <v>94.622461000000001</v>
      </c>
      <c r="K26" s="81">
        <v>8238.0493268900009</v>
      </c>
      <c r="L26" s="81">
        <v>211.75107309000001</v>
      </c>
      <c r="M26" s="81">
        <v>559.24564609000004</v>
      </c>
      <c r="N26" s="81">
        <v>4277.1192395999997</v>
      </c>
      <c r="O26" s="81">
        <v>49.324945470000003</v>
      </c>
      <c r="P26" s="81">
        <v>239.27179835000001</v>
      </c>
      <c r="Q26" s="81">
        <v>714.41116101</v>
      </c>
      <c r="R26" s="81">
        <v>6.32722753</v>
      </c>
      <c r="S26" s="81">
        <v>40.742700790000001</v>
      </c>
      <c r="T26" s="81">
        <v>3562.7080785899998</v>
      </c>
      <c r="U26" s="81">
        <v>42.997717940000001</v>
      </c>
      <c r="V26" s="81">
        <v>198.52909756</v>
      </c>
      <c r="W26" s="82"/>
      <c r="X26" s="83"/>
    </row>
    <row r="27" spans="1:24" ht="13.2" x14ac:dyDescent="0.25">
      <c r="A27" s="84">
        <v>2021</v>
      </c>
      <c r="B27" s="79"/>
      <c r="C27" s="79"/>
      <c r="D27" s="80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2"/>
      <c r="X27" s="83"/>
    </row>
    <row r="28" spans="1:24" ht="13.2" x14ac:dyDescent="0.25">
      <c r="A28" s="78" t="s">
        <v>23</v>
      </c>
      <c r="B28" s="79">
        <v>14213.759571140001</v>
      </c>
      <c r="C28" s="79">
        <v>373.44365544999999</v>
      </c>
      <c r="D28" s="80">
        <v>900.3856763</v>
      </c>
      <c r="E28" s="81">
        <v>9975.3628292600006</v>
      </c>
      <c r="F28" s="81">
        <v>324.11870998000001</v>
      </c>
      <c r="G28" s="81">
        <v>647.57022729999994</v>
      </c>
      <c r="H28" s="81">
        <v>1685.61115447</v>
      </c>
      <c r="I28" s="81">
        <v>112.36763689</v>
      </c>
      <c r="J28" s="81">
        <v>96.844620739999996</v>
      </c>
      <c r="K28" s="81">
        <v>8289.7516747900008</v>
      </c>
      <c r="L28" s="81">
        <v>211.75107309000001</v>
      </c>
      <c r="M28" s="81">
        <v>550.72560656000007</v>
      </c>
      <c r="N28" s="81">
        <v>4238.3967418800003</v>
      </c>
      <c r="O28" s="81">
        <v>49.324945470000003</v>
      </c>
      <c r="P28" s="81">
        <v>252.815449</v>
      </c>
      <c r="Q28" s="81">
        <v>761.28714362000005</v>
      </c>
      <c r="R28" s="81">
        <v>6.32722753</v>
      </c>
      <c r="S28" s="81">
        <v>49.487015579999998</v>
      </c>
      <c r="T28" s="81">
        <v>3477.10959826</v>
      </c>
      <c r="U28" s="81">
        <v>42.997717940000001</v>
      </c>
      <c r="V28" s="81">
        <v>203.32843341999998</v>
      </c>
      <c r="W28" s="82"/>
      <c r="X28" s="83"/>
    </row>
    <row r="29" spans="1:24" ht="13.2" x14ac:dyDescent="0.25">
      <c r="A29" s="78" t="s">
        <v>24</v>
      </c>
      <c r="B29" s="79">
        <v>14246.10184789</v>
      </c>
      <c r="C29" s="79">
        <v>373.44365544999999</v>
      </c>
      <c r="D29" s="80">
        <v>917.51636970000004</v>
      </c>
      <c r="E29" s="81">
        <v>10083.452021880001</v>
      </c>
      <c r="F29" s="81">
        <v>324.11870998000001</v>
      </c>
      <c r="G29" s="81">
        <v>666.79700777999994</v>
      </c>
      <c r="H29" s="81">
        <v>1749.0857997999999</v>
      </c>
      <c r="I29" s="81">
        <v>112.36763689</v>
      </c>
      <c r="J29" s="81">
        <v>96.46629037999999</v>
      </c>
      <c r="K29" s="81">
        <v>8334.3662220799997</v>
      </c>
      <c r="L29" s="81">
        <v>211.75107309000001</v>
      </c>
      <c r="M29" s="81">
        <v>570.33071740000003</v>
      </c>
      <c r="N29" s="81">
        <v>4162.6498260099997</v>
      </c>
      <c r="O29" s="81">
        <v>49.324945470000003</v>
      </c>
      <c r="P29" s="81">
        <v>250.71936192000001</v>
      </c>
      <c r="Q29" s="81">
        <v>662.77640186999997</v>
      </c>
      <c r="R29" s="81">
        <v>6.32722753</v>
      </c>
      <c r="S29" s="81">
        <v>46.876663730000004</v>
      </c>
      <c r="T29" s="81">
        <v>3499.8734241400002</v>
      </c>
      <c r="U29" s="81">
        <v>42.997717940000001</v>
      </c>
      <c r="V29" s="81">
        <v>203.84269818999999</v>
      </c>
      <c r="W29" s="82"/>
      <c r="X29" s="83"/>
    </row>
    <row r="30" spans="1:24" ht="13.2" x14ac:dyDescent="0.25">
      <c r="A30" s="78" t="s">
        <v>25</v>
      </c>
      <c r="B30" s="79">
        <v>14352.354129449999</v>
      </c>
      <c r="C30" s="79">
        <v>375.67627027999998</v>
      </c>
      <c r="D30" s="80">
        <v>918.15007710999998</v>
      </c>
      <c r="E30" s="81">
        <v>10247.2472729</v>
      </c>
      <c r="F30" s="81">
        <v>327.75034328999999</v>
      </c>
      <c r="G30" s="81">
        <v>668.94892829000003</v>
      </c>
      <c r="H30" s="81">
        <v>1776.7042152700001</v>
      </c>
      <c r="I30" s="81">
        <v>120.08097094</v>
      </c>
      <c r="J30" s="81">
        <v>93.229735579999996</v>
      </c>
      <c r="K30" s="81">
        <v>8470.5430576300005</v>
      </c>
      <c r="L30" s="81">
        <v>207.66937235</v>
      </c>
      <c r="M30" s="81">
        <v>575.71919271000002</v>
      </c>
      <c r="N30" s="81">
        <v>4105.10685655</v>
      </c>
      <c r="O30" s="81">
        <v>47.925926990000001</v>
      </c>
      <c r="P30" s="81">
        <v>249.20114881999999</v>
      </c>
      <c r="Q30" s="81">
        <v>674.77642509999998</v>
      </c>
      <c r="R30" s="81">
        <v>5.975174</v>
      </c>
      <c r="S30" s="81">
        <v>48.471003469999999</v>
      </c>
      <c r="T30" s="81">
        <v>3430.3304314500001</v>
      </c>
      <c r="U30" s="81">
        <v>41.950752989999998</v>
      </c>
      <c r="V30" s="81">
        <v>200.73014535000002</v>
      </c>
      <c r="W30" s="82"/>
      <c r="X30" s="83"/>
    </row>
    <row r="31" spans="1:24" ht="13.2" x14ac:dyDescent="0.25">
      <c r="A31" s="78" t="s">
        <v>26</v>
      </c>
      <c r="B31" s="79">
        <v>14611.819578369999</v>
      </c>
      <c r="C31" s="79">
        <v>375.67627027999998</v>
      </c>
      <c r="D31" s="80">
        <v>921.53370200000006</v>
      </c>
      <c r="E31" s="81">
        <v>10508.626065500001</v>
      </c>
      <c r="F31" s="81">
        <v>327.75034328999999</v>
      </c>
      <c r="G31" s="81">
        <v>699.32114547000003</v>
      </c>
      <c r="H31" s="81">
        <v>1809.139506</v>
      </c>
      <c r="I31" s="81">
        <v>120.08097094</v>
      </c>
      <c r="J31" s="81">
        <v>108.31807354</v>
      </c>
      <c r="K31" s="81">
        <v>8699.4865594999992</v>
      </c>
      <c r="L31" s="81">
        <v>207.66937235</v>
      </c>
      <c r="M31" s="81">
        <v>591.00307193000003</v>
      </c>
      <c r="N31" s="81">
        <v>4103.1935128699997</v>
      </c>
      <c r="O31" s="81">
        <v>47.925926990000001</v>
      </c>
      <c r="P31" s="81">
        <v>222.21255653</v>
      </c>
      <c r="Q31" s="81">
        <v>686.93910826000001</v>
      </c>
      <c r="R31" s="81">
        <v>5.975174</v>
      </c>
      <c r="S31" s="81">
        <v>49.952667609999999</v>
      </c>
      <c r="T31" s="81">
        <v>3416.2544046100002</v>
      </c>
      <c r="U31" s="81">
        <v>41.950752989999998</v>
      </c>
      <c r="V31" s="81">
        <v>172.25988892000001</v>
      </c>
      <c r="W31" s="82"/>
      <c r="X31" s="83"/>
    </row>
    <row r="32" spans="1:24" ht="13.2" x14ac:dyDescent="0.25">
      <c r="A32" s="78" t="s">
        <v>27</v>
      </c>
      <c r="B32" s="79">
        <v>14691.392036560001</v>
      </c>
      <c r="C32" s="79">
        <v>375.67627027999998</v>
      </c>
      <c r="D32" s="80">
        <v>906.90793025000005</v>
      </c>
      <c r="E32" s="81">
        <v>10599.23610201</v>
      </c>
      <c r="F32" s="81">
        <v>327.75034328999999</v>
      </c>
      <c r="G32" s="81">
        <v>685.46766498</v>
      </c>
      <c r="H32" s="81">
        <v>1813.0710656599999</v>
      </c>
      <c r="I32" s="81">
        <v>120.08097094</v>
      </c>
      <c r="J32" s="81">
        <v>92.693554630000008</v>
      </c>
      <c r="K32" s="81">
        <v>8786.1650363499994</v>
      </c>
      <c r="L32" s="81">
        <v>207.66937235</v>
      </c>
      <c r="M32" s="81">
        <v>592.77411035</v>
      </c>
      <c r="N32" s="81">
        <v>4092.15593455</v>
      </c>
      <c r="O32" s="81">
        <v>47.925926990000001</v>
      </c>
      <c r="P32" s="81">
        <v>221.44026527</v>
      </c>
      <c r="Q32" s="81">
        <v>666.54767803000004</v>
      </c>
      <c r="R32" s="81">
        <v>5.975174</v>
      </c>
      <c r="S32" s="81">
        <v>47.60378068</v>
      </c>
      <c r="T32" s="81">
        <v>3425.6082565199999</v>
      </c>
      <c r="U32" s="81">
        <v>41.950752989999998</v>
      </c>
      <c r="V32" s="81">
        <v>173.83648459</v>
      </c>
      <c r="W32" s="82"/>
      <c r="X32" s="83"/>
    </row>
    <row r="33" spans="1:24" ht="13.2" x14ac:dyDescent="0.25">
      <c r="A33" s="78" t="s">
        <v>28</v>
      </c>
      <c r="B33" s="79">
        <v>14856.88264518</v>
      </c>
      <c r="C33" s="79">
        <v>401.17554901</v>
      </c>
      <c r="D33" s="80">
        <v>914.58348045999992</v>
      </c>
      <c r="E33" s="81">
        <v>10800.240964389999</v>
      </c>
      <c r="F33" s="81">
        <v>348.19117247999998</v>
      </c>
      <c r="G33" s="81">
        <v>694.13460823000003</v>
      </c>
      <c r="H33" s="81">
        <v>1832.41460173</v>
      </c>
      <c r="I33" s="81">
        <v>132.10586247000001</v>
      </c>
      <c r="J33" s="81">
        <v>93.614316349999996</v>
      </c>
      <c r="K33" s="81">
        <v>8967.8263626600001</v>
      </c>
      <c r="L33" s="81">
        <v>216.08531001</v>
      </c>
      <c r="M33" s="81">
        <v>600.52029187999995</v>
      </c>
      <c r="N33" s="81">
        <v>4056.64168079</v>
      </c>
      <c r="O33" s="81">
        <v>52.984376529999999</v>
      </c>
      <c r="P33" s="81">
        <v>220.44887223000001</v>
      </c>
      <c r="Q33" s="81">
        <v>687.96934712999996</v>
      </c>
      <c r="R33" s="81">
        <v>5.6883241399999998</v>
      </c>
      <c r="S33" s="81">
        <v>47.841762289999998</v>
      </c>
      <c r="T33" s="81">
        <v>3368.6723336599998</v>
      </c>
      <c r="U33" s="81">
        <v>47.29605239</v>
      </c>
      <c r="V33" s="81">
        <v>172.60710993999999</v>
      </c>
      <c r="W33" s="82"/>
      <c r="X33" s="83"/>
    </row>
    <row r="34" spans="1:24" ht="13.2" x14ac:dyDescent="0.25">
      <c r="A34" s="78" t="s">
        <v>29</v>
      </c>
      <c r="B34" s="79">
        <v>14966.497434360001</v>
      </c>
      <c r="C34" s="79">
        <v>401.17554901</v>
      </c>
      <c r="D34" s="80">
        <v>937.46215344999996</v>
      </c>
      <c r="E34" s="81">
        <v>10903.35557229</v>
      </c>
      <c r="F34" s="81">
        <v>348.19117247999998</v>
      </c>
      <c r="G34" s="81">
        <v>712.25482284999998</v>
      </c>
      <c r="H34" s="81">
        <v>1881.44984398</v>
      </c>
      <c r="I34" s="81">
        <v>132.10586247000001</v>
      </c>
      <c r="J34" s="81">
        <v>94.494357119999989</v>
      </c>
      <c r="K34" s="81">
        <v>9021.9057283099992</v>
      </c>
      <c r="L34" s="81">
        <v>216.08531001</v>
      </c>
      <c r="M34" s="81">
        <v>617.76046572999996</v>
      </c>
      <c r="N34" s="81">
        <v>4063.1418620700001</v>
      </c>
      <c r="O34" s="81">
        <v>52.984376529999999</v>
      </c>
      <c r="P34" s="81">
        <v>225.20733059999998</v>
      </c>
      <c r="Q34" s="81">
        <v>708.48020512000005</v>
      </c>
      <c r="R34" s="81">
        <v>5.6883241399999998</v>
      </c>
      <c r="S34" s="81">
        <v>51.764850549999998</v>
      </c>
      <c r="T34" s="81">
        <v>3354.6616569500002</v>
      </c>
      <c r="U34" s="81">
        <v>47.29605239</v>
      </c>
      <c r="V34" s="81">
        <v>173.44248005</v>
      </c>
      <c r="W34" s="82"/>
      <c r="X34" s="83"/>
    </row>
    <row r="35" spans="1:24" ht="13.2" x14ac:dyDescent="0.25">
      <c r="A35" s="78" t="s">
        <v>30</v>
      </c>
      <c r="B35" s="79">
        <v>15206.80355631</v>
      </c>
      <c r="C35" s="79">
        <v>401.17554901</v>
      </c>
      <c r="D35" s="80">
        <v>904.16886915999999</v>
      </c>
      <c r="E35" s="81">
        <v>11078.540372990001</v>
      </c>
      <c r="F35" s="81">
        <v>348.19117247999998</v>
      </c>
      <c r="G35" s="81">
        <v>687.53866123</v>
      </c>
      <c r="H35" s="81">
        <v>1882.6847640200001</v>
      </c>
      <c r="I35" s="81">
        <v>132.10586247000001</v>
      </c>
      <c r="J35" s="81">
        <v>94.177497820000013</v>
      </c>
      <c r="K35" s="81">
        <v>9195.8556089699996</v>
      </c>
      <c r="L35" s="81">
        <v>216.08531001</v>
      </c>
      <c r="M35" s="81">
        <v>593.3611634099999</v>
      </c>
      <c r="N35" s="81">
        <v>4128.2631833200003</v>
      </c>
      <c r="O35" s="81">
        <v>52.984376529999999</v>
      </c>
      <c r="P35" s="81">
        <v>216.63020792999998</v>
      </c>
      <c r="Q35" s="81">
        <v>757.38473449000003</v>
      </c>
      <c r="R35" s="81">
        <v>5.6883241399999998</v>
      </c>
      <c r="S35" s="81">
        <v>45.313542130000002</v>
      </c>
      <c r="T35" s="81">
        <v>3370.8784488299998</v>
      </c>
      <c r="U35" s="81">
        <v>47.29605239</v>
      </c>
      <c r="V35" s="81">
        <v>171.31666579999998</v>
      </c>
      <c r="W35" s="82"/>
      <c r="X35" s="83"/>
    </row>
    <row r="36" spans="1:24" ht="13.2" x14ac:dyDescent="0.25">
      <c r="A36" s="78" t="s">
        <v>31</v>
      </c>
      <c r="B36" s="79">
        <v>15538.70363957</v>
      </c>
      <c r="C36" s="79">
        <v>418.60019290000002</v>
      </c>
      <c r="D36" s="80">
        <v>871.14004874</v>
      </c>
      <c r="E36" s="81">
        <v>11344.42322649</v>
      </c>
      <c r="F36" s="81">
        <v>363.46501093000001</v>
      </c>
      <c r="G36" s="81">
        <v>660.70912520999991</v>
      </c>
      <c r="H36" s="81">
        <v>1934.2304067299999</v>
      </c>
      <c r="I36" s="81">
        <v>139.84347871</v>
      </c>
      <c r="J36" s="81">
        <v>89.766116760000003</v>
      </c>
      <c r="K36" s="81">
        <v>9410.1928197599991</v>
      </c>
      <c r="L36" s="81">
        <v>223.62153222000001</v>
      </c>
      <c r="M36" s="81">
        <v>570.94300844999998</v>
      </c>
      <c r="N36" s="81">
        <v>4194.2804130799996</v>
      </c>
      <c r="O36" s="81">
        <v>55.135181969999998</v>
      </c>
      <c r="P36" s="81">
        <v>210.43092353000003</v>
      </c>
      <c r="Q36" s="81">
        <v>808.49123672999997</v>
      </c>
      <c r="R36" s="81">
        <v>5.5866033000000002</v>
      </c>
      <c r="S36" s="81">
        <v>42.921859019999999</v>
      </c>
      <c r="T36" s="81">
        <v>3385.7891763500002</v>
      </c>
      <c r="U36" s="81">
        <v>49.548578669999998</v>
      </c>
      <c r="V36" s="81">
        <v>167.50906451</v>
      </c>
      <c r="W36" s="82"/>
      <c r="X36" s="83"/>
    </row>
    <row r="37" spans="1:24" ht="13.2" x14ac:dyDescent="0.25">
      <c r="A37" s="78" t="s">
        <v>32</v>
      </c>
      <c r="B37" s="79">
        <v>15997.29021702</v>
      </c>
      <c r="C37" s="79">
        <v>418.60019290000002</v>
      </c>
      <c r="D37" s="80">
        <v>815.87446340999998</v>
      </c>
      <c r="E37" s="81">
        <v>11550.003507060001</v>
      </c>
      <c r="F37" s="81">
        <v>363.46501093000001</v>
      </c>
      <c r="G37" s="81">
        <v>597.93212702000005</v>
      </c>
      <c r="H37" s="81">
        <v>2000.6491651599999</v>
      </c>
      <c r="I37" s="81">
        <v>139.84347871</v>
      </c>
      <c r="J37" s="81">
        <v>84.669884519999997</v>
      </c>
      <c r="K37" s="81">
        <v>9549.3543418999998</v>
      </c>
      <c r="L37" s="81">
        <v>223.62153222000001</v>
      </c>
      <c r="M37" s="81">
        <v>513.26224249999996</v>
      </c>
      <c r="N37" s="81">
        <v>4447.2867099599998</v>
      </c>
      <c r="O37" s="81">
        <v>55.135181969999998</v>
      </c>
      <c r="P37" s="81">
        <v>217.94233638999998</v>
      </c>
      <c r="Q37" s="81">
        <v>940.90689980000002</v>
      </c>
      <c r="R37" s="81">
        <v>5.5866033000000002</v>
      </c>
      <c r="S37" s="81">
        <v>55.73458239</v>
      </c>
      <c r="T37" s="81">
        <v>3506.37981016</v>
      </c>
      <c r="U37" s="81">
        <v>49.548578669999998</v>
      </c>
      <c r="V37" s="81">
        <v>162.20775399999999</v>
      </c>
      <c r="W37" s="82"/>
      <c r="X37" s="83"/>
    </row>
    <row r="38" spans="1:24" ht="13.2" x14ac:dyDescent="0.25">
      <c r="A38" s="78" t="s">
        <v>33</v>
      </c>
      <c r="B38" s="79">
        <v>16281.964850279999</v>
      </c>
      <c r="C38" s="79">
        <v>418.60019290000002</v>
      </c>
      <c r="D38" s="80">
        <v>786.28199433999998</v>
      </c>
      <c r="E38" s="81">
        <v>11907.86257132</v>
      </c>
      <c r="F38" s="81">
        <v>363.46501093000001</v>
      </c>
      <c r="G38" s="81">
        <v>571.54338396000003</v>
      </c>
      <c r="H38" s="81">
        <v>2104.7434106400001</v>
      </c>
      <c r="I38" s="81">
        <v>139.84347871</v>
      </c>
      <c r="J38" s="81">
        <v>85.640184000000005</v>
      </c>
      <c r="K38" s="81">
        <v>9803.1191606800003</v>
      </c>
      <c r="L38" s="81">
        <v>223.62153222000001</v>
      </c>
      <c r="M38" s="81">
        <v>485.90319995999999</v>
      </c>
      <c r="N38" s="81">
        <v>4374.1022789600001</v>
      </c>
      <c r="O38" s="81">
        <v>55.135181969999998</v>
      </c>
      <c r="P38" s="81">
        <v>214.73861038000001</v>
      </c>
      <c r="Q38" s="81">
        <v>927.16268978999994</v>
      </c>
      <c r="R38" s="81">
        <v>5.5866033000000002</v>
      </c>
      <c r="S38" s="81">
        <v>54.031234310000002</v>
      </c>
      <c r="T38" s="81">
        <v>3446.9395891700001</v>
      </c>
      <c r="U38" s="81">
        <v>49.548578669999998</v>
      </c>
      <c r="V38" s="81">
        <v>160.70737607000001</v>
      </c>
      <c r="W38" s="82"/>
      <c r="X38" s="83"/>
    </row>
    <row r="39" spans="1:24" ht="13.2" x14ac:dyDescent="0.25">
      <c r="A39" s="78" t="s">
        <v>34</v>
      </c>
      <c r="B39" s="79">
        <v>16659.10533463</v>
      </c>
      <c r="C39" s="79">
        <v>460.71093189999999</v>
      </c>
      <c r="D39" s="80">
        <v>719.44171244099994</v>
      </c>
      <c r="E39" s="81">
        <v>12295.876158339999</v>
      </c>
      <c r="F39" s="81">
        <v>400.58206002999998</v>
      </c>
      <c r="G39" s="81">
        <v>531.8240892</v>
      </c>
      <c r="H39" s="81">
        <v>2102.3915146099998</v>
      </c>
      <c r="I39" s="81">
        <v>143.61199816999999</v>
      </c>
      <c r="J39" s="81">
        <v>80.629324750000009</v>
      </c>
      <c r="K39" s="81">
        <v>10193.48464373</v>
      </c>
      <c r="L39" s="81">
        <v>256.97006185999999</v>
      </c>
      <c r="M39" s="81">
        <v>451.19476444999998</v>
      </c>
      <c r="N39" s="81">
        <v>4363.2291762900004</v>
      </c>
      <c r="O39" s="81">
        <v>60.128871869999998</v>
      </c>
      <c r="P39" s="81">
        <v>187.61762324099999</v>
      </c>
      <c r="Q39" s="81">
        <v>950.81045275999998</v>
      </c>
      <c r="R39" s="81">
        <v>5.0991979199999999</v>
      </c>
      <c r="S39" s="81">
        <v>51.405089330999999</v>
      </c>
      <c r="T39" s="81">
        <v>3412.4187235300001</v>
      </c>
      <c r="U39" s="81">
        <v>55.029673950000003</v>
      </c>
      <c r="V39" s="81">
        <v>136.21253390999999</v>
      </c>
      <c r="W39" s="82"/>
      <c r="X39" s="83"/>
    </row>
    <row r="40" spans="1:24" ht="13.2" x14ac:dyDescent="0.25">
      <c r="A40" s="78" t="s">
        <v>51</v>
      </c>
      <c r="B40" s="79"/>
      <c r="C40" s="79"/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83"/>
    </row>
    <row r="41" spans="1:24" ht="13.2" x14ac:dyDescent="0.25">
      <c r="A41" s="78" t="s">
        <v>23</v>
      </c>
      <c r="B41" s="79">
        <v>16781.438939299998</v>
      </c>
      <c r="C41" s="79">
        <v>460.71093189999999</v>
      </c>
      <c r="D41" s="80">
        <v>706.54506468099999</v>
      </c>
      <c r="E41" s="81">
        <v>12417.2461456</v>
      </c>
      <c r="F41" s="81">
        <v>400.58206002999998</v>
      </c>
      <c r="G41" s="81">
        <v>514.54677155000002</v>
      </c>
      <c r="H41" s="81">
        <v>2111.5110689799999</v>
      </c>
      <c r="I41" s="81">
        <v>143.61199816999999</v>
      </c>
      <c r="J41" s="81">
        <v>83.849482890000004</v>
      </c>
      <c r="K41" s="81">
        <v>10305.73507662</v>
      </c>
      <c r="L41" s="81">
        <v>256.97006185999999</v>
      </c>
      <c r="M41" s="81">
        <v>430.69728865999997</v>
      </c>
      <c r="N41" s="81">
        <v>4364.1927937</v>
      </c>
      <c r="O41" s="81">
        <v>60.128871869999998</v>
      </c>
      <c r="P41" s="81">
        <v>191.998293131</v>
      </c>
      <c r="Q41" s="81">
        <v>971.38997297000003</v>
      </c>
      <c r="R41" s="81">
        <v>5.0991979199999999</v>
      </c>
      <c r="S41" s="81">
        <v>51.256426150999999</v>
      </c>
      <c r="T41" s="81">
        <v>3392.8028207299999</v>
      </c>
      <c r="U41" s="81">
        <v>55.029673950000003</v>
      </c>
      <c r="V41" s="81">
        <v>140.74186698</v>
      </c>
      <c r="W41" s="82"/>
      <c r="X41" s="83"/>
    </row>
    <row r="42" spans="1:24" ht="13.2" x14ac:dyDescent="0.25">
      <c r="A42" s="78" t="s">
        <v>24</v>
      </c>
      <c r="B42" s="79">
        <v>17126.510853610002</v>
      </c>
      <c r="C42" s="79">
        <v>460.71093189999999</v>
      </c>
      <c r="D42" s="80">
        <v>690.22803666099992</v>
      </c>
      <c r="E42" s="81">
        <v>12751.955724490001</v>
      </c>
      <c r="F42" s="81">
        <v>400.58206002999998</v>
      </c>
      <c r="G42" s="81">
        <v>500.31258965000001</v>
      </c>
      <c r="H42" s="81">
        <v>2228.0877367399999</v>
      </c>
      <c r="I42" s="81">
        <v>143.61199816999999</v>
      </c>
      <c r="J42" s="81">
        <v>83.798901090000001</v>
      </c>
      <c r="K42" s="81">
        <v>10523.86798775</v>
      </c>
      <c r="L42" s="81">
        <v>256.97006185999999</v>
      </c>
      <c r="M42" s="81">
        <v>416.51368855999999</v>
      </c>
      <c r="N42" s="81">
        <v>4374.5551291199999</v>
      </c>
      <c r="O42" s="81">
        <v>60.128871869999998</v>
      </c>
      <c r="P42" s="81">
        <v>189.915447011</v>
      </c>
      <c r="Q42" s="81">
        <v>1044.64093594</v>
      </c>
      <c r="R42" s="81">
        <v>5.0991979199999999</v>
      </c>
      <c r="S42" s="81">
        <v>50.666347761000004</v>
      </c>
      <c r="T42" s="81">
        <v>3329.91419318</v>
      </c>
      <c r="U42" s="81">
        <v>55.029673950000003</v>
      </c>
      <c r="V42" s="81">
        <v>139.24909925</v>
      </c>
      <c r="W42" s="82"/>
      <c r="X42" s="83"/>
    </row>
    <row r="43" spans="1:24" ht="13.2" x14ac:dyDescent="0.25">
      <c r="A43" s="78" t="s">
        <v>25</v>
      </c>
      <c r="B43" s="79">
        <v>17528.170512190001</v>
      </c>
      <c r="C43" s="79">
        <v>479.59937926100002</v>
      </c>
      <c r="D43" s="80">
        <v>685.18649990099993</v>
      </c>
      <c r="E43" s="81">
        <v>13081.72942464</v>
      </c>
      <c r="F43" s="81">
        <v>416.58566178000001</v>
      </c>
      <c r="G43" s="81">
        <v>484.17742141999997</v>
      </c>
      <c r="H43" s="81">
        <v>2300.8940538699999</v>
      </c>
      <c r="I43" s="81">
        <v>150.96080594</v>
      </c>
      <c r="J43" s="81">
        <v>91.229191940000007</v>
      </c>
      <c r="K43" s="81">
        <v>10780.835370770001</v>
      </c>
      <c r="L43" s="81">
        <v>265.62485584000001</v>
      </c>
      <c r="M43" s="81">
        <v>392.94822948000001</v>
      </c>
      <c r="N43" s="81">
        <v>4446.4410875499998</v>
      </c>
      <c r="O43" s="81">
        <v>63.013717481</v>
      </c>
      <c r="P43" s="81">
        <v>201.00907848099999</v>
      </c>
      <c r="Q43" s="81">
        <v>973.19654422999997</v>
      </c>
      <c r="R43" s="81">
        <v>5.0268763510000003</v>
      </c>
      <c r="S43" s="81">
        <v>57.715947030999999</v>
      </c>
      <c r="T43" s="81">
        <v>3473.24454332</v>
      </c>
      <c r="U43" s="81">
        <v>57.986841130000002</v>
      </c>
      <c r="V43" s="81">
        <v>143.29313145</v>
      </c>
      <c r="W43" s="82"/>
      <c r="X43" s="83"/>
    </row>
    <row r="44" spans="1:24" ht="13.2" x14ac:dyDescent="0.25">
      <c r="A44" s="78" t="s">
        <v>26</v>
      </c>
      <c r="B44" s="79">
        <v>17840.365402669999</v>
      </c>
      <c r="C44" s="79">
        <v>479.59937926100002</v>
      </c>
      <c r="D44" s="80">
        <v>674.77748304099998</v>
      </c>
      <c r="E44" s="81">
        <v>13455.54299858</v>
      </c>
      <c r="F44" s="81">
        <v>416.58566178000001</v>
      </c>
      <c r="G44" s="81">
        <v>473.43038794</v>
      </c>
      <c r="H44" s="81">
        <v>2402.1521094899999</v>
      </c>
      <c r="I44" s="81">
        <v>150.96080594</v>
      </c>
      <c r="J44" s="81">
        <v>86.027146730000013</v>
      </c>
      <c r="K44" s="81">
        <v>11053.39088909</v>
      </c>
      <c r="L44" s="81">
        <v>265.62485584000001</v>
      </c>
      <c r="M44" s="81">
        <v>387.40324120999998</v>
      </c>
      <c r="N44" s="81">
        <v>4384.8224040900004</v>
      </c>
      <c r="O44" s="81">
        <v>63.013717481</v>
      </c>
      <c r="P44" s="81">
        <v>201.34709510100001</v>
      </c>
      <c r="Q44" s="81">
        <v>964.45066541000006</v>
      </c>
      <c r="R44" s="81">
        <v>5.0268763510000003</v>
      </c>
      <c r="S44" s="81">
        <v>60.260919121000001</v>
      </c>
      <c r="T44" s="81">
        <v>3420.3717386799999</v>
      </c>
      <c r="U44" s="81">
        <v>57.986841130000002</v>
      </c>
      <c r="V44" s="81">
        <v>141.08617598000001</v>
      </c>
      <c r="W44" s="82"/>
      <c r="X44" s="83"/>
    </row>
    <row r="45" spans="1:24" ht="13.2" x14ac:dyDescent="0.25">
      <c r="A45" s="78" t="s">
        <v>27</v>
      </c>
      <c r="B45" s="79">
        <v>18098.275857510002</v>
      </c>
      <c r="C45" s="79">
        <v>479.59937926100002</v>
      </c>
      <c r="D45" s="80">
        <v>673.73641594100002</v>
      </c>
      <c r="E45" s="81">
        <v>13689.70842578</v>
      </c>
      <c r="F45" s="81">
        <v>416.58566178000001</v>
      </c>
      <c r="G45" s="81">
        <v>472.73205044000002</v>
      </c>
      <c r="H45" s="81">
        <v>2379.4522662499999</v>
      </c>
      <c r="I45" s="81">
        <v>150.96080594</v>
      </c>
      <c r="J45" s="81">
        <v>85.956871760000013</v>
      </c>
      <c r="K45" s="81">
        <v>11310.256159529999</v>
      </c>
      <c r="L45" s="81">
        <v>265.62485584000001</v>
      </c>
      <c r="M45" s="81">
        <v>386.77517868000001</v>
      </c>
      <c r="N45" s="81">
        <v>4408.56743173</v>
      </c>
      <c r="O45" s="81">
        <v>63.013717481</v>
      </c>
      <c r="P45" s="81">
        <v>201.004365501</v>
      </c>
      <c r="Q45" s="81">
        <v>995.45106219000002</v>
      </c>
      <c r="R45" s="81">
        <v>5.0268763510000003</v>
      </c>
      <c r="S45" s="81">
        <v>57.545981490999999</v>
      </c>
      <c r="T45" s="81">
        <v>3413.1163695400001</v>
      </c>
      <c r="U45" s="81">
        <v>57.986841130000002</v>
      </c>
      <c r="V45" s="81">
        <v>143.45838401</v>
      </c>
      <c r="W45" s="82"/>
      <c r="X45" s="83"/>
    </row>
    <row r="46" spans="1:24" ht="13.2" x14ac:dyDescent="0.25">
      <c r="A46" s="78" t="s">
        <v>28</v>
      </c>
      <c r="B46" s="79">
        <v>18320.007046070001</v>
      </c>
      <c r="C46" s="79">
        <v>498.1938780946</v>
      </c>
      <c r="D46" s="80">
        <v>661.21798656499993</v>
      </c>
      <c r="E46" s="81">
        <v>14048.20917308</v>
      </c>
      <c r="F46" s="81">
        <v>436.71210612959999</v>
      </c>
      <c r="G46" s="81">
        <v>475.93267406999996</v>
      </c>
      <c r="H46" s="81">
        <v>2534.1022826399999</v>
      </c>
      <c r="I46" s="81">
        <v>156.34445825</v>
      </c>
      <c r="J46" s="81">
        <v>90.75005256</v>
      </c>
      <c r="K46" s="81">
        <v>11514.10689044</v>
      </c>
      <c r="L46" s="81">
        <v>280.36764787959999</v>
      </c>
      <c r="M46" s="81">
        <v>385.18262150999999</v>
      </c>
      <c r="N46" s="81">
        <v>4271.7978729899996</v>
      </c>
      <c r="O46" s="81">
        <v>61.481771965</v>
      </c>
      <c r="P46" s="81">
        <v>185.285312495</v>
      </c>
      <c r="Q46" s="81">
        <v>1048.96559875</v>
      </c>
      <c r="R46" s="81">
        <v>4.4162269849999998</v>
      </c>
      <c r="S46" s="81">
        <v>55.946921345</v>
      </c>
      <c r="T46" s="81">
        <v>3222.8322742400001</v>
      </c>
      <c r="U46" s="81">
        <v>57.065544979999999</v>
      </c>
      <c r="V46" s="81">
        <v>129.33839115000001</v>
      </c>
      <c r="W46" s="82"/>
      <c r="X46" s="83"/>
    </row>
    <row r="47" spans="1:24" ht="13.2" x14ac:dyDescent="0.25">
      <c r="A47" s="78" t="s">
        <v>29</v>
      </c>
      <c r="B47" s="79">
        <v>18487.441073260001</v>
      </c>
      <c r="C47" s="79">
        <v>498.1938780946</v>
      </c>
      <c r="D47" s="80">
        <v>662.33321448499998</v>
      </c>
      <c r="E47" s="81">
        <v>14209.02250223</v>
      </c>
      <c r="F47" s="81">
        <v>436.71210612959999</v>
      </c>
      <c r="G47" s="81">
        <v>467.36739868999996</v>
      </c>
      <c r="H47" s="81">
        <v>2546.1574378</v>
      </c>
      <c r="I47" s="81">
        <v>156.34445825</v>
      </c>
      <c r="J47" s="81">
        <v>87.147762479999997</v>
      </c>
      <c r="K47" s="81">
        <v>11662.86506443</v>
      </c>
      <c r="L47" s="81">
        <v>280.36764787959999</v>
      </c>
      <c r="M47" s="81">
        <v>380.21963621000003</v>
      </c>
      <c r="N47" s="81">
        <v>4278.4185710299998</v>
      </c>
      <c r="O47" s="81">
        <v>61.481771965</v>
      </c>
      <c r="P47" s="81">
        <v>194.965815795</v>
      </c>
      <c r="Q47" s="81">
        <v>1122.95462129</v>
      </c>
      <c r="R47" s="81">
        <v>4.4162269849999998</v>
      </c>
      <c r="S47" s="81">
        <v>58.126071455000002</v>
      </c>
      <c r="T47" s="81">
        <v>3155.4639497399999</v>
      </c>
      <c r="U47" s="81">
        <v>57.065544979999999</v>
      </c>
      <c r="V47" s="81">
        <v>136.83974433999998</v>
      </c>
      <c r="W47" s="82"/>
      <c r="X47" s="83"/>
    </row>
    <row r="48" spans="1:24" ht="13.2" x14ac:dyDescent="0.25">
      <c r="A48" s="78" t="s">
        <v>30</v>
      </c>
      <c r="B48" s="79">
        <v>18638.62838935</v>
      </c>
      <c r="C48" s="79">
        <v>498.1938780946</v>
      </c>
      <c r="D48" s="80">
        <v>659.66022400500003</v>
      </c>
      <c r="E48" s="81">
        <v>14464.83929874</v>
      </c>
      <c r="F48" s="81">
        <v>436.71210612959999</v>
      </c>
      <c r="G48" s="81">
        <v>469.64002125000002</v>
      </c>
      <c r="H48" s="81">
        <v>2577.61963608</v>
      </c>
      <c r="I48" s="81">
        <v>156.34445825</v>
      </c>
      <c r="J48" s="81">
        <v>81.403059510000006</v>
      </c>
      <c r="K48" s="81">
        <v>11887.21966266</v>
      </c>
      <c r="L48" s="81">
        <v>280.36764787959999</v>
      </c>
      <c r="M48" s="81">
        <v>388.23696174000003</v>
      </c>
      <c r="N48" s="81">
        <v>4173.7890906100001</v>
      </c>
      <c r="O48" s="81">
        <v>61.481771965</v>
      </c>
      <c r="P48" s="81">
        <v>190.02020275499999</v>
      </c>
      <c r="Q48" s="81">
        <v>1083.5726547199999</v>
      </c>
      <c r="R48" s="81">
        <v>4.4162269849999998</v>
      </c>
      <c r="S48" s="81">
        <v>57.074502225000003</v>
      </c>
      <c r="T48" s="81">
        <v>3090.21643589</v>
      </c>
      <c r="U48" s="81">
        <v>57.065544979999999</v>
      </c>
      <c r="V48" s="81">
        <v>132.94570053000001</v>
      </c>
      <c r="W48" s="82"/>
      <c r="X48" s="83"/>
    </row>
    <row r="49" spans="1:24" ht="13.2" x14ac:dyDescent="0.25">
      <c r="A49" s="78" t="s">
        <v>31</v>
      </c>
      <c r="B49" s="79">
        <v>19157.178022799999</v>
      </c>
      <c r="C49" s="79">
        <v>544.50561276600001</v>
      </c>
      <c r="D49" s="80">
        <v>649.52193192200002</v>
      </c>
      <c r="E49" s="81">
        <v>14909.434113470001</v>
      </c>
      <c r="F49" s="81">
        <v>482.86780060000001</v>
      </c>
      <c r="G49" s="81">
        <v>455.72288686999997</v>
      </c>
      <c r="H49" s="81">
        <v>2705.98178654</v>
      </c>
      <c r="I49" s="81">
        <v>163.50923609</v>
      </c>
      <c r="J49" s="81">
        <v>83.312871090000002</v>
      </c>
      <c r="K49" s="81">
        <v>12203.452326930001</v>
      </c>
      <c r="L49" s="81">
        <v>319.35856451000001</v>
      </c>
      <c r="M49" s="81">
        <v>372.41001577999998</v>
      </c>
      <c r="N49" s="81">
        <v>4247.74390933</v>
      </c>
      <c r="O49" s="81">
        <v>61.637812166000003</v>
      </c>
      <c r="P49" s="81">
        <v>193.799045052</v>
      </c>
      <c r="Q49" s="81">
        <v>1142.39719457</v>
      </c>
      <c r="R49" s="81">
        <v>5.9335400859999998</v>
      </c>
      <c r="S49" s="81">
        <v>60.564510192</v>
      </c>
      <c r="T49" s="81">
        <v>3105.3467147599999</v>
      </c>
      <c r="U49" s="81">
        <v>55.704272080000003</v>
      </c>
      <c r="V49" s="81">
        <v>133.23453486</v>
      </c>
      <c r="W49" s="82"/>
      <c r="X49" s="83"/>
    </row>
    <row r="50" spans="1:24" ht="13.2" x14ac:dyDescent="0.25">
      <c r="A50" s="78" t="s">
        <v>32</v>
      </c>
      <c r="B50" s="79">
        <v>19470.78771384</v>
      </c>
      <c r="C50" s="79">
        <v>544.50561276600001</v>
      </c>
      <c r="D50" s="80">
        <v>646.04418552200002</v>
      </c>
      <c r="E50" s="81">
        <v>15174.703866280001</v>
      </c>
      <c r="F50" s="81">
        <v>482.86780060000001</v>
      </c>
      <c r="G50" s="81">
        <v>451.23529952000001</v>
      </c>
      <c r="H50" s="81">
        <v>2713.3827364399999</v>
      </c>
      <c r="I50" s="81">
        <v>163.50923609</v>
      </c>
      <c r="J50" s="81">
        <v>83.754464170000006</v>
      </c>
      <c r="K50" s="81">
        <v>12461.32112984</v>
      </c>
      <c r="L50" s="81">
        <v>319.35856451000001</v>
      </c>
      <c r="M50" s="81">
        <v>367.48083535000001</v>
      </c>
      <c r="N50" s="81">
        <v>4296.0838475600003</v>
      </c>
      <c r="O50" s="81">
        <v>61.637812166000003</v>
      </c>
      <c r="P50" s="81">
        <v>194.80888600200001</v>
      </c>
      <c r="Q50" s="81">
        <v>1078.94704052</v>
      </c>
      <c r="R50" s="81">
        <v>5.9335400859999998</v>
      </c>
      <c r="S50" s="81">
        <v>62.664213252000003</v>
      </c>
      <c r="T50" s="81">
        <v>3217.1368070399999</v>
      </c>
      <c r="U50" s="81">
        <v>55.704272080000003</v>
      </c>
      <c r="V50" s="81">
        <v>132.14467275000001</v>
      </c>
      <c r="W50" s="82"/>
      <c r="X50" s="83"/>
    </row>
    <row r="51" spans="1:24" ht="13.2" x14ac:dyDescent="0.25">
      <c r="A51" s="78" t="s">
        <v>33</v>
      </c>
      <c r="B51" s="79">
        <v>19674.1850872</v>
      </c>
      <c r="C51" s="79">
        <v>544.50561276600001</v>
      </c>
      <c r="D51" s="80">
        <v>641.27898531200003</v>
      </c>
      <c r="E51" s="81">
        <v>15510.40685734</v>
      </c>
      <c r="F51" s="81">
        <v>482.86780060000001</v>
      </c>
      <c r="G51" s="81">
        <v>445.73706358999999</v>
      </c>
      <c r="H51" s="81">
        <v>2725.6433691000002</v>
      </c>
      <c r="I51" s="81">
        <v>163.50923609</v>
      </c>
      <c r="J51" s="81">
        <v>81.62865042</v>
      </c>
      <c r="K51" s="81">
        <v>12784.76348824</v>
      </c>
      <c r="L51" s="81">
        <v>319.35856451000001</v>
      </c>
      <c r="M51" s="81">
        <v>364.10841317000001</v>
      </c>
      <c r="N51" s="81">
        <v>4163.7782298599996</v>
      </c>
      <c r="O51" s="81">
        <v>61.637812166000003</v>
      </c>
      <c r="P51" s="81">
        <v>195.54192172200001</v>
      </c>
      <c r="Q51" s="81">
        <v>1011.15710716</v>
      </c>
      <c r="R51" s="81">
        <v>5.9335400859999998</v>
      </c>
      <c r="S51" s="81">
        <v>63.192332221999997</v>
      </c>
      <c r="T51" s="81">
        <v>3152.6211226999999</v>
      </c>
      <c r="U51" s="81">
        <v>55.704272080000003</v>
      </c>
      <c r="V51" s="81">
        <v>132.34958950000001</v>
      </c>
      <c r="W51" s="82"/>
      <c r="X51" s="83"/>
    </row>
    <row r="52" spans="1:24" ht="13.2" x14ac:dyDescent="0.25">
      <c r="A52" s="78" t="s">
        <v>34</v>
      </c>
      <c r="B52" s="79">
        <v>19594.360967569999</v>
      </c>
      <c r="C52" s="79">
        <v>589.62088030999996</v>
      </c>
      <c r="D52" s="80">
        <v>593.74010190000001</v>
      </c>
      <c r="E52" s="81">
        <v>15662.04881824</v>
      </c>
      <c r="F52" s="81">
        <v>532.27987363</v>
      </c>
      <c r="G52" s="81">
        <v>436.53477371999998</v>
      </c>
      <c r="H52" s="81">
        <v>2658.1386314299998</v>
      </c>
      <c r="I52" s="81">
        <v>180.06791343</v>
      </c>
      <c r="J52" s="81">
        <v>74.676728499999996</v>
      </c>
      <c r="K52" s="81">
        <v>13003.910186810001</v>
      </c>
      <c r="L52" s="81">
        <v>352.21196020000002</v>
      </c>
      <c r="M52" s="81">
        <v>361.85804522000001</v>
      </c>
      <c r="N52" s="81">
        <v>3932.31214933</v>
      </c>
      <c r="O52" s="81">
        <v>57.34100668</v>
      </c>
      <c r="P52" s="81">
        <v>157.20532818000001</v>
      </c>
      <c r="Q52" s="81">
        <v>766.76617433000001</v>
      </c>
      <c r="R52" s="81">
        <v>4.06922345</v>
      </c>
      <c r="S52" s="81">
        <v>40.809313410000001</v>
      </c>
      <c r="T52" s="81">
        <v>3165.545975</v>
      </c>
      <c r="U52" s="81">
        <v>53.271783229999997</v>
      </c>
      <c r="V52" s="81">
        <v>116.39601476999999</v>
      </c>
      <c r="W52" s="82"/>
      <c r="X52" s="83"/>
    </row>
    <row r="53" spans="1:24" ht="13.2" x14ac:dyDescent="0.25">
      <c r="A53" s="78" t="s">
        <v>52</v>
      </c>
      <c r="B53" s="79"/>
      <c r="C53" s="7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2"/>
      <c r="X53" s="83"/>
    </row>
    <row r="54" spans="1:24" ht="13.2" x14ac:dyDescent="0.25">
      <c r="A54" s="78" t="s">
        <v>23</v>
      </c>
      <c r="B54" s="79">
        <v>19669.591567899999</v>
      </c>
      <c r="C54" s="79">
        <v>589.62088030999996</v>
      </c>
      <c r="D54" s="80">
        <v>583.77188913999998</v>
      </c>
      <c r="E54" s="81">
        <v>15715.43837636</v>
      </c>
      <c r="F54" s="81">
        <v>532.27987363</v>
      </c>
      <c r="G54" s="81">
        <v>430.77420088999997</v>
      </c>
      <c r="H54" s="81">
        <v>2664.3119265</v>
      </c>
      <c r="I54" s="81">
        <v>180.06791343</v>
      </c>
      <c r="J54" s="81">
        <v>75.117670590000003</v>
      </c>
      <c r="K54" s="81">
        <v>13051.126449859999</v>
      </c>
      <c r="L54" s="81">
        <v>352.21196020000002</v>
      </c>
      <c r="M54" s="81">
        <v>355.65653029999999</v>
      </c>
      <c r="N54" s="81">
        <v>3954.1531915400001</v>
      </c>
      <c r="O54" s="81">
        <v>57.34100668</v>
      </c>
      <c r="P54" s="81">
        <v>152.99768825000001</v>
      </c>
      <c r="Q54" s="81">
        <v>754.44027503999996</v>
      </c>
      <c r="R54" s="81">
        <v>4.06922345</v>
      </c>
      <c r="S54" s="81">
        <v>38.512668329999997</v>
      </c>
      <c r="T54" s="81">
        <v>3199.7129165000001</v>
      </c>
      <c r="U54" s="81">
        <v>53.271783229999997</v>
      </c>
      <c r="V54" s="81">
        <v>114.48501992</v>
      </c>
      <c r="W54" s="82"/>
      <c r="X54" s="83"/>
    </row>
    <row r="55" spans="1:24" ht="13.2" x14ac:dyDescent="0.25">
      <c r="A55" s="78" t="s">
        <v>24</v>
      </c>
      <c r="B55" s="79">
        <v>19757.429857299998</v>
      </c>
      <c r="C55" s="79">
        <v>589.62088030999996</v>
      </c>
      <c r="D55" s="80">
        <v>606.13546266000003</v>
      </c>
      <c r="E55" s="81">
        <v>15838.379008800001</v>
      </c>
      <c r="F55" s="81">
        <v>532.27987363</v>
      </c>
      <c r="G55" s="81">
        <v>448.55554411000003</v>
      </c>
      <c r="H55" s="81">
        <v>2664.6437111400001</v>
      </c>
      <c r="I55" s="81">
        <v>180.06791343</v>
      </c>
      <c r="J55" s="81">
        <v>84.947585169999996</v>
      </c>
      <c r="K55" s="81">
        <v>13173.73529766</v>
      </c>
      <c r="L55" s="81">
        <v>352.21196020000002</v>
      </c>
      <c r="M55" s="81">
        <v>363.60795894</v>
      </c>
      <c r="N55" s="81">
        <v>3919.0508485</v>
      </c>
      <c r="O55" s="81">
        <v>57.34100668</v>
      </c>
      <c r="P55" s="81">
        <v>157.57991855</v>
      </c>
      <c r="Q55" s="81">
        <v>741.99441679999995</v>
      </c>
      <c r="R55" s="81">
        <v>4.06922345</v>
      </c>
      <c r="S55" s="81">
        <v>41.52491551</v>
      </c>
      <c r="T55" s="81">
        <v>3177.0564316999998</v>
      </c>
      <c r="U55" s="81">
        <v>53.271783229999997</v>
      </c>
      <c r="V55" s="81">
        <v>116.05500304</v>
      </c>
      <c r="W55" s="82"/>
      <c r="X55" s="83"/>
    </row>
    <row r="56" spans="1:24" ht="13.2" x14ac:dyDescent="0.25">
      <c r="A56" s="78" t="s">
        <v>25</v>
      </c>
      <c r="B56" s="79">
        <v>20038.596072189997</v>
      </c>
      <c r="C56" s="79">
        <v>626.25236123181901</v>
      </c>
      <c r="D56" s="80">
        <v>590.48680544000001</v>
      </c>
      <c r="E56" s="81">
        <v>16056.556065969999</v>
      </c>
      <c r="F56" s="81">
        <v>566.72258587181898</v>
      </c>
      <c r="G56" s="81">
        <v>432.54660754000008</v>
      </c>
      <c r="H56" s="81">
        <v>2668.4086622200002</v>
      </c>
      <c r="I56" s="81">
        <v>191.42129441</v>
      </c>
      <c r="J56" s="81">
        <v>80.957747389999994</v>
      </c>
      <c r="K56" s="81">
        <v>13388.147403749997</v>
      </c>
      <c r="L56" s="81">
        <v>375.30129146181901</v>
      </c>
      <c r="M56" s="81">
        <v>351.58886015000007</v>
      </c>
      <c r="N56" s="81">
        <v>3982.0400062200006</v>
      </c>
      <c r="O56" s="81">
        <v>59.529775360000002</v>
      </c>
      <c r="P56" s="81">
        <v>157.94019790000004</v>
      </c>
      <c r="Q56" s="81">
        <v>715.59073494999996</v>
      </c>
      <c r="R56" s="81">
        <v>3.95228739</v>
      </c>
      <c r="S56" s="81">
        <v>45.262161790000015</v>
      </c>
      <c r="T56" s="81">
        <v>3266.4492712700007</v>
      </c>
      <c r="U56" s="81">
        <v>55.57748797</v>
      </c>
      <c r="V56" s="81">
        <v>112.67803611000002</v>
      </c>
      <c r="W56" s="82"/>
      <c r="X56" s="83"/>
    </row>
    <row r="57" spans="1:24" ht="13.2" x14ac:dyDescent="0.25">
      <c r="A57" s="78" t="s">
        <v>26</v>
      </c>
      <c r="B57" s="79">
        <v>20379.628223569998</v>
      </c>
      <c r="C57" s="79">
        <v>626.25236123181901</v>
      </c>
      <c r="D57" s="80">
        <v>591.79680065000002</v>
      </c>
      <c r="E57" s="81">
        <v>16405.38714834</v>
      </c>
      <c r="F57" s="81">
        <v>566.72258587181898</v>
      </c>
      <c r="G57" s="81">
        <v>436.58304476000001</v>
      </c>
      <c r="H57" s="81">
        <v>2717.3204517899999</v>
      </c>
      <c r="I57" s="81">
        <v>191.42129441</v>
      </c>
      <c r="J57" s="81">
        <v>81.497288589999997</v>
      </c>
      <c r="K57" s="81">
        <v>13688.06669655</v>
      </c>
      <c r="L57" s="81">
        <v>375.30129146181901</v>
      </c>
      <c r="M57" s="81">
        <v>355.08575617000002</v>
      </c>
      <c r="N57" s="81">
        <v>3974.2410752300002</v>
      </c>
      <c r="O57" s="81">
        <v>59.529775360000002</v>
      </c>
      <c r="P57" s="81">
        <v>155.21375588999999</v>
      </c>
      <c r="Q57" s="81">
        <v>715.09292642000003</v>
      </c>
      <c r="R57" s="81">
        <v>3.95228739</v>
      </c>
      <c r="S57" s="81">
        <v>41.3135677</v>
      </c>
      <c r="T57" s="81">
        <v>3259.1481488099998</v>
      </c>
      <c r="U57" s="81">
        <v>55.57748797</v>
      </c>
      <c r="V57" s="81">
        <v>113.90018818999999</v>
      </c>
      <c r="W57" s="82"/>
      <c r="X57" s="83"/>
    </row>
    <row r="58" spans="1:24" ht="13.2" x14ac:dyDescent="0.25">
      <c r="A58" s="78" t="s">
        <v>27</v>
      </c>
      <c r="B58" s="79">
        <v>20659.271011889999</v>
      </c>
      <c r="C58" s="79">
        <v>626.25236123181901</v>
      </c>
      <c r="D58" s="80">
        <v>490.09126863</v>
      </c>
      <c r="E58" s="81">
        <v>16660.515789339999</v>
      </c>
      <c r="F58" s="81">
        <v>566.72258587181898</v>
      </c>
      <c r="G58" s="81">
        <v>350.11316103000001</v>
      </c>
      <c r="H58" s="81">
        <v>2752.9485942800002</v>
      </c>
      <c r="I58" s="81">
        <v>191.42129441</v>
      </c>
      <c r="J58" s="81">
        <v>68.253597040000002</v>
      </c>
      <c r="K58" s="81">
        <v>13907.567195060001</v>
      </c>
      <c r="L58" s="81">
        <v>375.30129146181901</v>
      </c>
      <c r="M58" s="81">
        <v>281.85956399000003</v>
      </c>
      <c r="N58" s="81">
        <v>3998.7552225499999</v>
      </c>
      <c r="O58" s="81">
        <v>59.529775360000002</v>
      </c>
      <c r="P58" s="81">
        <v>139.97810759999999</v>
      </c>
      <c r="Q58" s="81">
        <v>705.50295219999998</v>
      </c>
      <c r="R58" s="81">
        <v>3.95228739</v>
      </c>
      <c r="S58" s="81">
        <v>43.993907569999998</v>
      </c>
      <c r="T58" s="81">
        <v>3293.2522703499999</v>
      </c>
      <c r="U58" s="81">
        <v>55.57748797</v>
      </c>
      <c r="V58" s="81">
        <v>95.984200029999997</v>
      </c>
      <c r="W58" s="82"/>
      <c r="X58" s="83"/>
    </row>
    <row r="59" spans="1:24" ht="13.2" x14ac:dyDescent="0.25">
      <c r="A59" s="78" t="s">
        <v>28</v>
      </c>
      <c r="B59" s="79">
        <v>21296.236537140001</v>
      </c>
      <c r="C59" s="79">
        <v>669.93619074000003</v>
      </c>
      <c r="D59" s="80">
        <v>502.27205501999998</v>
      </c>
      <c r="E59" s="81">
        <v>17055.800562029999</v>
      </c>
      <c r="F59" s="81">
        <v>602.04825557000004</v>
      </c>
      <c r="G59" s="81">
        <v>365.72840668999999</v>
      </c>
      <c r="H59" s="81">
        <v>2809.7528983100001</v>
      </c>
      <c r="I59" s="81">
        <v>212.07382433000001</v>
      </c>
      <c r="J59" s="81">
        <v>68.551594949999995</v>
      </c>
      <c r="K59" s="81">
        <v>14246.047663720001</v>
      </c>
      <c r="L59" s="81">
        <v>389.97443124</v>
      </c>
      <c r="M59" s="81">
        <v>297.17681174000001</v>
      </c>
      <c r="N59" s="81">
        <v>4240.4359751100001</v>
      </c>
      <c r="O59" s="81">
        <v>67.887935170000006</v>
      </c>
      <c r="P59" s="81">
        <v>136.54364833</v>
      </c>
      <c r="Q59" s="81">
        <v>743.30632961000003</v>
      </c>
      <c r="R59" s="81">
        <v>3.8611818000000002</v>
      </c>
      <c r="S59" s="81">
        <v>45.653695560000003</v>
      </c>
      <c r="T59" s="81">
        <v>3497.1296455000002</v>
      </c>
      <c r="U59" s="81">
        <v>64.026753369999994</v>
      </c>
      <c r="V59" s="81">
        <v>90.889952769999994</v>
      </c>
      <c r="W59" s="82"/>
      <c r="X59" s="83"/>
    </row>
    <row r="60" spans="1:24" ht="13.2" x14ac:dyDescent="0.25">
      <c r="A60" s="78" t="s">
        <v>29</v>
      </c>
      <c r="B60" s="79">
        <v>21371.990641100001</v>
      </c>
      <c r="C60" s="79">
        <v>669.93619074000003</v>
      </c>
      <c r="D60" s="80">
        <v>494.71576025000002</v>
      </c>
      <c r="E60" s="81">
        <v>17293.368727770001</v>
      </c>
      <c r="F60" s="81">
        <v>602.04825557000004</v>
      </c>
      <c r="G60" s="81">
        <v>361.13621083999999</v>
      </c>
      <c r="H60" s="81">
        <v>2778.4890806600001</v>
      </c>
      <c r="I60" s="81">
        <v>212.07382433000001</v>
      </c>
      <c r="J60" s="81">
        <v>84.85508093</v>
      </c>
      <c r="K60" s="81">
        <v>14514.879647109999</v>
      </c>
      <c r="L60" s="81">
        <v>389.97443124</v>
      </c>
      <c r="M60" s="81">
        <v>276.28112991</v>
      </c>
      <c r="N60" s="81">
        <v>4078.6219133300001</v>
      </c>
      <c r="O60" s="81">
        <v>67.887935170000006</v>
      </c>
      <c r="P60" s="81">
        <v>133.57954941</v>
      </c>
      <c r="Q60" s="81">
        <v>705.51294152000003</v>
      </c>
      <c r="R60" s="81">
        <v>3.8611818000000002</v>
      </c>
      <c r="S60" s="81">
        <v>42.163245019999998</v>
      </c>
      <c r="T60" s="81">
        <v>3373.1089718100002</v>
      </c>
      <c r="U60" s="81">
        <v>64.026753369999994</v>
      </c>
      <c r="V60" s="81">
        <v>91.416304389999993</v>
      </c>
      <c r="W60" s="82"/>
      <c r="X60" s="83"/>
    </row>
    <row r="61" spans="1:24" ht="13.2" x14ac:dyDescent="0.25">
      <c r="A61" s="78" t="s">
        <v>30</v>
      </c>
      <c r="B61" s="79">
        <v>21814.186641169999</v>
      </c>
      <c r="C61" s="79">
        <v>669.93619074000003</v>
      </c>
      <c r="D61" s="80">
        <v>534.25918471</v>
      </c>
      <c r="E61" s="81">
        <v>17673.434435669998</v>
      </c>
      <c r="F61" s="81">
        <v>602.04825557000004</v>
      </c>
      <c r="G61" s="81">
        <v>379.56958030999999</v>
      </c>
      <c r="H61" s="81">
        <v>2809.3950761400001</v>
      </c>
      <c r="I61" s="81">
        <v>212.07382433000001</v>
      </c>
      <c r="J61" s="81">
        <v>87.157941719999997</v>
      </c>
      <c r="K61" s="81">
        <v>14864.039359529999</v>
      </c>
      <c r="L61" s="81">
        <v>389.97443124</v>
      </c>
      <c r="M61" s="81">
        <v>292.41163859</v>
      </c>
      <c r="N61" s="81">
        <v>4140.7522054999999</v>
      </c>
      <c r="O61" s="81">
        <v>67.887935170000006</v>
      </c>
      <c r="P61" s="81">
        <v>154.68960440000001</v>
      </c>
      <c r="Q61" s="81">
        <v>751.91940910000005</v>
      </c>
      <c r="R61" s="81">
        <v>3.8611818000000002</v>
      </c>
      <c r="S61" s="81">
        <v>43.653620429999997</v>
      </c>
      <c r="T61" s="81">
        <v>3388.8327964</v>
      </c>
      <c r="U61" s="81">
        <v>64.026753369999994</v>
      </c>
      <c r="V61" s="81">
        <v>111.03598397</v>
      </c>
      <c r="W61" s="82"/>
      <c r="X61" s="83"/>
    </row>
    <row r="62" spans="1:24" ht="13.2" x14ac:dyDescent="0.25">
      <c r="A62" s="78" t="s">
        <v>31</v>
      </c>
      <c r="B62" s="79">
        <v>22281.8847977</v>
      </c>
      <c r="C62" s="79">
        <v>736.76103416999899</v>
      </c>
      <c r="D62" s="80">
        <v>519.77127536</v>
      </c>
      <c r="E62" s="81">
        <v>18038.128002950001</v>
      </c>
      <c r="F62" s="81">
        <v>669.36078671999996</v>
      </c>
      <c r="G62" s="81">
        <v>377.23773401</v>
      </c>
      <c r="H62" s="81">
        <v>2898.9747897000002</v>
      </c>
      <c r="I62" s="81">
        <v>240.90531765</v>
      </c>
      <c r="J62" s="81">
        <v>85.811350660000002</v>
      </c>
      <c r="K62" s="81">
        <v>15139.15321325</v>
      </c>
      <c r="L62" s="81">
        <v>428.45546906999999</v>
      </c>
      <c r="M62" s="81">
        <v>291.42638334999998</v>
      </c>
      <c r="N62" s="81">
        <v>4243.7567947500002</v>
      </c>
      <c r="O62" s="81">
        <v>67.400247449999995</v>
      </c>
      <c r="P62" s="81">
        <v>142.53354135000001</v>
      </c>
      <c r="Q62" s="81">
        <v>795.40217067000003</v>
      </c>
      <c r="R62" s="81">
        <v>3.6819624000000002</v>
      </c>
      <c r="S62" s="81">
        <v>36.779894140000003</v>
      </c>
      <c r="T62" s="81">
        <v>3448.3546240800001</v>
      </c>
      <c r="U62" s="81">
        <v>63.718285049999999</v>
      </c>
      <c r="V62" s="81">
        <v>105.75364721</v>
      </c>
      <c r="W62" s="82"/>
      <c r="X62" s="83"/>
    </row>
    <row r="63" spans="1:24" ht="13.2" x14ac:dyDescent="0.25">
      <c r="A63" s="78" t="s">
        <v>32</v>
      </c>
      <c r="B63" s="79">
        <v>22459.711639469999</v>
      </c>
      <c r="C63" s="79">
        <v>736.76103416999899</v>
      </c>
      <c r="D63" s="80">
        <v>440.37917463999997</v>
      </c>
      <c r="E63" s="81">
        <v>18035.452911830002</v>
      </c>
      <c r="F63" s="81">
        <v>669.36078671999996</v>
      </c>
      <c r="G63" s="81">
        <v>323.97866716999999</v>
      </c>
      <c r="H63" s="81">
        <v>2868.8617400600001</v>
      </c>
      <c r="I63" s="81">
        <v>240.90531765</v>
      </c>
      <c r="J63" s="81">
        <v>63.389407869999999</v>
      </c>
      <c r="K63" s="81">
        <v>15166.59117177</v>
      </c>
      <c r="L63" s="81">
        <v>428.45546906999999</v>
      </c>
      <c r="M63" s="81">
        <v>260.58925929999998</v>
      </c>
      <c r="N63" s="81">
        <v>4424.25872764</v>
      </c>
      <c r="O63" s="81">
        <v>67.400247449999995</v>
      </c>
      <c r="P63" s="81">
        <v>116.40050746999999</v>
      </c>
      <c r="Q63" s="81">
        <v>771.37146628000005</v>
      </c>
      <c r="R63" s="81">
        <v>3.6819624000000002</v>
      </c>
      <c r="S63" s="81">
        <v>33.447762769999997</v>
      </c>
      <c r="T63" s="81">
        <v>3652.8872613600001</v>
      </c>
      <c r="U63" s="81">
        <v>63.718285049999999</v>
      </c>
      <c r="V63" s="81">
        <v>82.952744699999997</v>
      </c>
      <c r="W63" s="82"/>
      <c r="X63" s="83"/>
    </row>
    <row r="64" spans="1:24" ht="13.2" x14ac:dyDescent="0.25">
      <c r="A64" s="78" t="s">
        <v>33</v>
      </c>
      <c r="B64" s="79">
        <v>22881.230522549999</v>
      </c>
      <c r="C64" s="79">
        <v>736.76103416999899</v>
      </c>
      <c r="D64" s="80">
        <v>440.25735591</v>
      </c>
      <c r="E64" s="81">
        <v>18455.828191199998</v>
      </c>
      <c r="F64" s="81">
        <v>669.36078671999996</v>
      </c>
      <c r="G64" s="81">
        <v>327.77839140999998</v>
      </c>
      <c r="H64" s="81">
        <v>2967.90292998</v>
      </c>
      <c r="I64" s="81">
        <v>240.90531765</v>
      </c>
      <c r="J64" s="81">
        <v>62.234772130000003</v>
      </c>
      <c r="K64" s="81">
        <v>15487.92526122</v>
      </c>
      <c r="L64" s="81">
        <v>428.45546906999999</v>
      </c>
      <c r="M64" s="81">
        <v>265.54361927999997</v>
      </c>
      <c r="N64" s="81">
        <v>4425.4023313500002</v>
      </c>
      <c r="O64" s="81">
        <v>67.400247449999995</v>
      </c>
      <c r="P64" s="81">
        <v>112.4789645</v>
      </c>
      <c r="Q64" s="81">
        <v>807.75964533000001</v>
      </c>
      <c r="R64" s="81">
        <v>3.6819624000000002</v>
      </c>
      <c r="S64" s="81">
        <v>32.785406879999996</v>
      </c>
      <c r="T64" s="81">
        <v>3617.6426860199999</v>
      </c>
      <c r="U64" s="81">
        <v>63.718285049999999</v>
      </c>
      <c r="V64" s="81">
        <v>79.693557620000007</v>
      </c>
      <c r="W64" s="82"/>
      <c r="X64" s="83"/>
    </row>
    <row r="65" spans="1:41" ht="13.2" x14ac:dyDescent="0.25">
      <c r="A65" s="78" t="s">
        <v>34</v>
      </c>
      <c r="B65" s="79">
        <v>23182.96071385</v>
      </c>
      <c r="C65" s="79">
        <v>796.16364696000005</v>
      </c>
      <c r="D65" s="80">
        <v>437.84492763999998</v>
      </c>
      <c r="E65" s="81">
        <v>18816.129537659999</v>
      </c>
      <c r="F65" s="81">
        <v>722.55011837999996</v>
      </c>
      <c r="G65" s="81">
        <v>329.30543438000001</v>
      </c>
      <c r="H65" s="81">
        <v>3007.6613006500002</v>
      </c>
      <c r="I65" s="81">
        <v>272.08971774999998</v>
      </c>
      <c r="J65" s="81">
        <v>71.92944722</v>
      </c>
      <c r="K65" s="81">
        <v>15808.46823701</v>
      </c>
      <c r="L65" s="81">
        <v>450.46040062999998</v>
      </c>
      <c r="M65" s="81">
        <v>257.37598716000002</v>
      </c>
      <c r="N65" s="81">
        <v>4366.8311761900004</v>
      </c>
      <c r="O65" s="81">
        <v>73.613528579999993</v>
      </c>
      <c r="P65" s="81">
        <v>108.53949326</v>
      </c>
      <c r="Q65" s="81">
        <v>807.98950187000003</v>
      </c>
      <c r="R65" s="81">
        <v>3.4500371400000001</v>
      </c>
      <c r="S65" s="81">
        <v>29.35570839</v>
      </c>
      <c r="T65" s="81">
        <v>3558.84167432</v>
      </c>
      <c r="U65" s="81">
        <v>70.163491440000001</v>
      </c>
      <c r="V65" s="81">
        <v>79.183784869999997</v>
      </c>
      <c r="W65" s="82"/>
      <c r="X65" s="83"/>
    </row>
    <row r="66" spans="1:41" ht="13.2" x14ac:dyDescent="0.25">
      <c r="A66" s="78" t="s">
        <v>53</v>
      </c>
      <c r="B66" s="79"/>
      <c r="C66" s="79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2"/>
      <c r="X66" s="83"/>
    </row>
    <row r="67" spans="1:41" ht="13.2" x14ac:dyDescent="0.25">
      <c r="A67" s="78" t="s">
        <v>23</v>
      </c>
      <c r="B67" s="79">
        <v>23566.36298432</v>
      </c>
      <c r="C67" s="79">
        <v>796.16364696000005</v>
      </c>
      <c r="D67" s="80">
        <v>454.06281114000001</v>
      </c>
      <c r="E67" s="81">
        <v>18884.329710139998</v>
      </c>
      <c r="F67" s="81">
        <v>722.55011837999996</v>
      </c>
      <c r="G67" s="81">
        <v>344.75044946000003</v>
      </c>
      <c r="H67" s="81">
        <v>2946.0323626499999</v>
      </c>
      <c r="I67" s="81">
        <v>272.08971774999998</v>
      </c>
      <c r="J67" s="81">
        <v>73.426248740000005</v>
      </c>
      <c r="K67" s="81">
        <v>15938.297347490001</v>
      </c>
      <c r="L67" s="81">
        <v>450.46040062999998</v>
      </c>
      <c r="M67" s="81">
        <v>271.32420072000002</v>
      </c>
      <c r="N67" s="81">
        <v>4682.0332741800003</v>
      </c>
      <c r="O67" s="81">
        <v>73.613528579999993</v>
      </c>
      <c r="P67" s="81">
        <v>109.31236168</v>
      </c>
      <c r="Q67" s="81">
        <v>770.90491202999999</v>
      </c>
      <c r="R67" s="81">
        <v>3.4500371400000001</v>
      </c>
      <c r="S67" s="81">
        <v>28.912655879999999</v>
      </c>
      <c r="T67" s="81">
        <v>3911.1283621500002</v>
      </c>
      <c r="U67" s="81">
        <v>70.163491440000001</v>
      </c>
      <c r="V67" s="81">
        <v>80.399705800000007</v>
      </c>
      <c r="W67" s="82"/>
      <c r="X67" s="83"/>
    </row>
    <row r="68" spans="1:41" ht="13.2" x14ac:dyDescent="0.25">
      <c r="A68" s="78" t="s">
        <v>24</v>
      </c>
      <c r="B68" s="79">
        <v>23832.962545639999</v>
      </c>
      <c r="C68" s="79">
        <v>796.16364696000005</v>
      </c>
      <c r="D68" s="80">
        <v>469.15723987000001</v>
      </c>
      <c r="E68" s="81">
        <v>19170.287229869999</v>
      </c>
      <c r="F68" s="81">
        <v>722.55011837999996</v>
      </c>
      <c r="G68" s="81">
        <v>353.88525865000003</v>
      </c>
      <c r="H68" s="81">
        <v>2987.5606500399999</v>
      </c>
      <c r="I68" s="81">
        <v>272.08971774999998</v>
      </c>
      <c r="J68" s="81">
        <v>80.992791220000001</v>
      </c>
      <c r="K68" s="81">
        <v>16182.72657983</v>
      </c>
      <c r="L68" s="81">
        <v>450.46040062999998</v>
      </c>
      <c r="M68" s="81">
        <v>272.89246743000001</v>
      </c>
      <c r="N68" s="81">
        <v>4662.6753157700005</v>
      </c>
      <c r="O68" s="81">
        <v>73.613528579999993</v>
      </c>
      <c r="P68" s="81">
        <v>115.27198122</v>
      </c>
      <c r="Q68" s="81">
        <v>750.17808237999998</v>
      </c>
      <c r="R68" s="81">
        <v>3.4500371400000001</v>
      </c>
      <c r="S68" s="81">
        <v>28.983696370000001</v>
      </c>
      <c r="T68" s="81">
        <v>3912.49723339</v>
      </c>
      <c r="U68" s="81">
        <v>70.163491440000001</v>
      </c>
      <c r="V68" s="81">
        <v>86.288284849999997</v>
      </c>
      <c r="W68" s="82"/>
      <c r="X68" s="83"/>
    </row>
    <row r="69" spans="1:41" ht="13.2" x14ac:dyDescent="0.25">
      <c r="A69" s="85" t="s">
        <v>25</v>
      </c>
      <c r="B69" s="86">
        <v>24102.612633050001</v>
      </c>
      <c r="C69" s="86">
        <v>1340.0822916300001</v>
      </c>
      <c r="D69" s="87">
        <v>470.75581861000001</v>
      </c>
      <c r="E69" s="88">
        <v>19461.25439174</v>
      </c>
      <c r="F69" s="88">
        <v>1265.21816283</v>
      </c>
      <c r="G69" s="88">
        <v>356.49317094999998</v>
      </c>
      <c r="H69" s="88">
        <v>3069.9841273100001</v>
      </c>
      <c r="I69" s="88">
        <v>293.42036406</v>
      </c>
      <c r="J69" s="88">
        <v>79.180929539999994</v>
      </c>
      <c r="K69" s="88">
        <v>16391.270264430001</v>
      </c>
      <c r="L69" s="81">
        <v>971.79779876999999</v>
      </c>
      <c r="M69" s="88">
        <v>277.31224141000001</v>
      </c>
      <c r="N69" s="88">
        <v>4641.3582413100003</v>
      </c>
      <c r="O69" s="88">
        <v>74.864128800000003</v>
      </c>
      <c r="P69" s="88">
        <v>114.26264766</v>
      </c>
      <c r="Q69" s="88">
        <v>751.15184436000004</v>
      </c>
      <c r="R69" s="88">
        <v>3.3740209999999999</v>
      </c>
      <c r="S69" s="88">
        <v>32.104515769999999</v>
      </c>
      <c r="T69" s="88">
        <v>3890.20639695</v>
      </c>
      <c r="U69" s="88">
        <v>71.490107800000004</v>
      </c>
      <c r="V69" s="88">
        <v>82.158131890000007</v>
      </c>
      <c r="W69" s="82"/>
      <c r="X69" s="83"/>
    </row>
    <row r="70" spans="1:41" s="91" customFormat="1" ht="13.5" customHeight="1" x14ac:dyDescent="0.25">
      <c r="A70" s="89" t="s">
        <v>54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3.5" customHeight="1" x14ac:dyDescent="0.25">
      <c r="A71" s="92" t="s">
        <v>67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</row>
    <row r="72" spans="1:41" s="91" customFormat="1" ht="13.5" customHeight="1" x14ac:dyDescent="0.25">
      <c r="A72" s="93" t="s">
        <v>68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</row>
    <row r="73" spans="1:41" ht="13.2" x14ac:dyDescent="0.25">
      <c r="B73" s="94"/>
      <c r="C73" s="94"/>
      <c r="E73" s="95"/>
      <c r="F73" s="94"/>
      <c r="H73" s="95"/>
      <c r="J73" s="94"/>
      <c r="K73" s="95"/>
      <c r="N73" s="95"/>
      <c r="Q73" s="95"/>
      <c r="T73" s="95"/>
    </row>
    <row r="74" spans="1:41" ht="13.2" x14ac:dyDescent="0.25">
      <c r="B74" s="82"/>
      <c r="E74" s="95"/>
      <c r="H74" s="94"/>
      <c r="K74" s="94"/>
      <c r="N74" s="94"/>
      <c r="Q74" s="94"/>
      <c r="T74" s="94"/>
    </row>
    <row r="75" spans="1:41" ht="13.2" x14ac:dyDescent="0.25">
      <c r="B75" s="94"/>
      <c r="E75" s="94"/>
      <c r="H75" s="94"/>
      <c r="K75" s="94"/>
      <c r="L75" s="71"/>
      <c r="M75" s="71"/>
      <c r="N75" s="94"/>
      <c r="Q75" s="94"/>
      <c r="T75" s="94"/>
    </row>
    <row r="76" spans="1:41" ht="13.2" x14ac:dyDescent="0.25">
      <c r="B76" s="96"/>
    </row>
    <row r="77" spans="1:41" ht="13.2" x14ac:dyDescent="0.25"/>
    <row r="78" spans="1:41" ht="13.2" x14ac:dyDescent="0.25"/>
    <row r="79" spans="1:41" ht="13.2" x14ac:dyDescent="0.25"/>
    <row r="80" spans="1:41" ht="13.2" x14ac:dyDescent="0.25">
      <c r="C80" s="97"/>
    </row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</sheetData>
  <mergeCells count="67">
    <mergeCell ref="A72:AO72"/>
    <mergeCell ref="Q12:Q13"/>
    <mergeCell ref="R12:R13"/>
    <mergeCell ref="T12:T13"/>
    <mergeCell ref="U12:U13"/>
    <mergeCell ref="A70:V70"/>
    <mergeCell ref="A71:AO71"/>
    <mergeCell ref="Q11:R11"/>
    <mergeCell ref="S11:S13"/>
    <mergeCell ref="T11:U11"/>
    <mergeCell ref="V11:V13"/>
    <mergeCell ref="B12:B13"/>
    <mergeCell ref="C12:C13"/>
    <mergeCell ref="E12:E13"/>
    <mergeCell ref="F12:F13"/>
    <mergeCell ref="H12:H13"/>
    <mergeCell ref="I12:I13"/>
    <mergeCell ref="H11:I11"/>
    <mergeCell ref="J11:J13"/>
    <mergeCell ref="K11:L11"/>
    <mergeCell ref="M11:M13"/>
    <mergeCell ref="N11:O11"/>
    <mergeCell ref="P11:P13"/>
    <mergeCell ref="K12:K13"/>
    <mergeCell ref="L12:L13"/>
    <mergeCell ref="N12:N13"/>
    <mergeCell ref="O12:O13"/>
    <mergeCell ref="R8:R9"/>
    <mergeCell ref="T8:T9"/>
    <mergeCell ref="U8:U9"/>
    <mergeCell ref="A10:A13"/>
    <mergeCell ref="B10:C11"/>
    <mergeCell ref="D10:D13"/>
    <mergeCell ref="E10:M10"/>
    <mergeCell ref="N10:V10"/>
    <mergeCell ref="E11:F11"/>
    <mergeCell ref="G11:G13"/>
    <mergeCell ref="S7:S9"/>
    <mergeCell ref="T7:U7"/>
    <mergeCell ref="V7:V9"/>
    <mergeCell ref="B8:B9"/>
    <mergeCell ref="C8:C9"/>
    <mergeCell ref="E8:E9"/>
    <mergeCell ref="F8:F9"/>
    <mergeCell ref="H8:H9"/>
    <mergeCell ref="I8:I9"/>
    <mergeCell ref="K8:K9"/>
    <mergeCell ref="J7:J9"/>
    <mergeCell ref="K7:L7"/>
    <mergeCell ref="M7:M9"/>
    <mergeCell ref="N7:O7"/>
    <mergeCell ref="P7:P9"/>
    <mergeCell ref="Q7:R7"/>
    <mergeCell ref="L8:L9"/>
    <mergeCell ref="N8:N9"/>
    <mergeCell ref="O8:O9"/>
    <mergeCell ref="Q8:Q9"/>
    <mergeCell ref="A2:V2"/>
    <mergeCell ref="A3:V3"/>
    <mergeCell ref="A6:A9"/>
    <mergeCell ref="B6:C7"/>
    <mergeCell ref="D6:D9"/>
    <mergeCell ref="E6:M6"/>
    <mergeCell ref="N6:V6"/>
    <mergeCell ref="E7:F7"/>
    <mergeCell ref="G7:G9"/>
    <mergeCell ref="H7:I7"/>
  </mergeCells>
  <pageMargins left="0.19685039370078741" right="0.15748031496062992" top="0.27559055118110237" bottom="0.2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2.7</vt:lpstr>
      <vt:lpstr>2.7.d.</vt:lpstr>
      <vt:lpstr>'2.7'!Print_Area</vt:lpstr>
      <vt:lpstr>'2.7.d.'!Print_Area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2024-04-24T06:26:29Z</dcterms:created>
  <dcterms:modified xsi:type="dcterms:W3CDTF">2024-04-24T07:03:33Z</dcterms:modified>
</cp:coreProperties>
</file>