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workbookProtection workbookPassword="CF7A" lockStructure="1"/>
  <bookViews>
    <workbookView xWindow="720" yWindow="460" windowWidth="27740" windowHeight="15820"/>
  </bookViews>
  <sheets>
    <sheet name="yanvar-sentyabr-siniflər" sheetId="1" r:id="rId1"/>
    <sheet name="ReportFiles_sentyabr-siniflər" sheetId="4" state="hidden" r:id="rId2"/>
  </sheets>
  <definedNames>
    <definedName name="_xlnm.Print_Area" localSheetId="0">'yanvar-sentyabr-siniflər'!$A$1:$F$80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3" i="1" l="1"/>
  <c r="B63" i="1"/>
  <c r="B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C80" i="1"/>
</calcChain>
</file>

<file path=xl/sharedStrings.xml><?xml version="1.0" encoding="utf-8"?>
<sst xmlns="http://schemas.openxmlformats.org/spreadsheetml/2006/main" count="501" uniqueCount="323">
  <si>
    <t>Sığorta sinifləri</t>
  </si>
  <si>
    <t>Sığorta haqları</t>
  </si>
  <si>
    <t>Həyat sığortası üzrə</t>
  </si>
  <si>
    <t>həyatın ölüm halından sığortası</t>
  </si>
  <si>
    <t>həyatın yaşam sığortası</t>
  </si>
  <si>
    <t>annuitet sığortası</t>
  </si>
  <si>
    <t>əmək qabiliyyətinin sığortası</t>
  </si>
  <si>
    <t>sağalmaz xəstəliklərdən sığorta</t>
  </si>
  <si>
    <t>Qeyri-həyat sığortası üzrə</t>
  </si>
  <si>
    <t>Şəxsi sığorta</t>
  </si>
  <si>
    <t>fərdi qəza və xəstəlik sığortası</t>
  </si>
  <si>
    <t>Əmlak sığortası</t>
  </si>
  <si>
    <t>əmlakın sığortası</t>
  </si>
  <si>
    <t>əmlakın yanğından və digər risklərdən sığortası</t>
  </si>
  <si>
    <t>avtonəqliyyat vasitələrinin sığortası</t>
  </si>
  <si>
    <t>dəmiryol nəqliyyatı vasitələrinin sığortası</t>
  </si>
  <si>
    <t>hava nəqliyyatı vasitələrinin sığortası</t>
  </si>
  <si>
    <t>su nəqliyyat vasitələrinin sığortası</t>
  </si>
  <si>
    <t>yüklərin (nəqliyyat) sığortası</t>
  </si>
  <si>
    <t>kənd təsərrüfatı bitkiləri məhsullarının sığortası</t>
  </si>
  <si>
    <t>kənd təsərrüfatı heyvanlarının sığortası</t>
  </si>
  <si>
    <t>işçilərin dələduzluğu sığortası</t>
  </si>
  <si>
    <t>pul və pul sənədlərinin saxtalaşdırılmasından sığorta</t>
  </si>
  <si>
    <t>mülki məsuliyyətin sığortası</t>
  </si>
  <si>
    <t>avtonəqliyyat vasitələri sahiblərinin mülki məsuliyyətinin sığortası</t>
  </si>
  <si>
    <t>dəmiryol nəqliyyatı vasitələri sahiblərinin mülki məsuliyyətinin sığortası</t>
  </si>
  <si>
    <t>hava nəqliyyatı vasitələri sahiblərinin mülki məsuliyyətinin sığortası</t>
  </si>
  <si>
    <t>su nəqliyyatı vasitələri sahiblərinin mülki məsuliyyətinin sığortası</t>
  </si>
  <si>
    <t>yük daşıyanın mülki məsuliyyətinin sığortası</t>
  </si>
  <si>
    <t>mülki-hüquqi müqavilə üzrə mülki məsuliyyətin sığortası</t>
  </si>
  <si>
    <t>peşə məsuliyyətinin sığortası</t>
  </si>
  <si>
    <t>işəgötürənin məsuliyyət sığortası</t>
  </si>
  <si>
    <t>ümumi mülki məsuliyyətin sığortası</t>
  </si>
  <si>
    <t>kredit sığortası</t>
  </si>
  <si>
    <t>kreditlərin sığortası</t>
  </si>
  <si>
    <t>ipoteka sığortası</t>
  </si>
  <si>
    <t>qarışıq maliyyə risklərinin sığortası</t>
  </si>
  <si>
    <t>əmlakın bazar dəyərinin düşməsi riskindən sığorta</t>
  </si>
  <si>
    <t>işin dayanması ilə bağlı risklərdən sığorta</t>
  </si>
  <si>
    <t>İcbari sığortalar üzrə -cəmi</t>
  </si>
  <si>
    <t>İstehsalatda bədbəxt hadisələr və peşə xəstəlikləri nəticəsində peşə əmək qabiliyyətinin itirilməsi hallarından icbari sığorta</t>
  </si>
  <si>
    <t>nəqliyyat vasitəsi sahiblərinin mülki məsuliyyətinin icbari sığortası</t>
  </si>
  <si>
    <t>sərnişinlərin icbari sığortası</t>
  </si>
  <si>
    <t>icbari ekoloji sığorta</t>
  </si>
  <si>
    <t>yanğından icbari sığorta</t>
  </si>
  <si>
    <t>MM deputatların icbari şəxsi sığortası</t>
  </si>
  <si>
    <t>tibbi personalın AİDS-dən sığortası</t>
  </si>
  <si>
    <t>hərbi qulluqçuların dövlət icbari şəxsi sığortası</t>
  </si>
  <si>
    <t>məhkəmə və hüquq-mühafizə orqanları işçilərinin dövlət icbari şəxsi sığortası</t>
  </si>
  <si>
    <t>dövlət qulluqçuların icbari sığortası</t>
  </si>
  <si>
    <t>diplomatik nümayəndələrin icbari sığortası</t>
  </si>
  <si>
    <t>auditorların peşə məsuliyyətinin icbari sığortası</t>
  </si>
  <si>
    <t>daşınmaz əmlakın icbari sığortası</t>
  </si>
  <si>
    <t>daşınmaz əmlakın istismarı ilə bağlı mülki məsuliyyətin icbari sığortası</t>
  </si>
  <si>
    <t>avtonəqliyyat vasitəsi sahiblərinin mülki məsuliyyətinin icbari sığortası</t>
  </si>
  <si>
    <t>sərnişinlərin icbari fərdi qəza sığortası</t>
  </si>
  <si>
    <t>B1</t>
  </si>
  <si>
    <t>M1</t>
  </si>
  <si>
    <t>C1</t>
  </si>
  <si>
    <t>N1</t>
  </si>
  <si>
    <t>C2</t>
  </si>
  <si>
    <t>N2</t>
  </si>
  <si>
    <t>C3</t>
  </si>
  <si>
    <t>N3</t>
  </si>
  <si>
    <t>C4</t>
  </si>
  <si>
    <t>N4</t>
  </si>
  <si>
    <t>C5</t>
  </si>
  <si>
    <t>N5</t>
  </si>
  <si>
    <t>C6</t>
  </si>
  <si>
    <t>N6</t>
  </si>
  <si>
    <t>D1</t>
  </si>
  <si>
    <t>O1</t>
  </si>
  <si>
    <t>E1</t>
  </si>
  <si>
    <t>P1</t>
  </si>
  <si>
    <t>E2</t>
  </si>
  <si>
    <t>P2</t>
  </si>
  <si>
    <t>E3</t>
  </si>
  <si>
    <t>P3</t>
  </si>
  <si>
    <t>E4</t>
  </si>
  <si>
    <t>P4</t>
  </si>
  <si>
    <t>F1</t>
  </si>
  <si>
    <t>Q1</t>
  </si>
  <si>
    <t>G1</t>
  </si>
  <si>
    <t>R1</t>
  </si>
  <si>
    <t>G2</t>
  </si>
  <si>
    <t>R2</t>
  </si>
  <si>
    <t>G3</t>
  </si>
  <si>
    <t>R3</t>
  </si>
  <si>
    <t>G4</t>
  </si>
  <si>
    <t>R4</t>
  </si>
  <si>
    <t>G5</t>
  </si>
  <si>
    <t>R5</t>
  </si>
  <si>
    <t>G6</t>
  </si>
  <si>
    <t>R6</t>
  </si>
  <si>
    <t>G7</t>
  </si>
  <si>
    <t>R7</t>
  </si>
  <si>
    <t>G8</t>
  </si>
  <si>
    <t>R8</t>
  </si>
  <si>
    <t>G9</t>
  </si>
  <si>
    <t>R9</t>
  </si>
  <si>
    <t>qqqq</t>
  </si>
  <si>
    <t>G10</t>
  </si>
  <si>
    <t>R10</t>
  </si>
  <si>
    <t>G11</t>
  </si>
  <si>
    <t>R11</t>
  </si>
  <si>
    <t>G12</t>
  </si>
  <si>
    <t>R12</t>
  </si>
  <si>
    <t>H1</t>
  </si>
  <si>
    <t>S1</t>
  </si>
  <si>
    <t>H2</t>
  </si>
  <si>
    <t>S2</t>
  </si>
  <si>
    <t>H3</t>
  </si>
  <si>
    <t>S3</t>
  </si>
  <si>
    <t>H4</t>
  </si>
  <si>
    <t>S4</t>
  </si>
  <si>
    <t>H5</t>
  </si>
  <si>
    <t>S5</t>
  </si>
  <si>
    <t>H6</t>
  </si>
  <si>
    <t>S6</t>
  </si>
  <si>
    <t>H7</t>
  </si>
  <si>
    <t>S7</t>
  </si>
  <si>
    <t>H8</t>
  </si>
  <si>
    <t>S8</t>
  </si>
  <si>
    <t>H9</t>
  </si>
  <si>
    <t>S9</t>
  </si>
  <si>
    <t>H10</t>
  </si>
  <si>
    <t>S10</t>
  </si>
  <si>
    <t>H11</t>
  </si>
  <si>
    <t>S11</t>
  </si>
  <si>
    <t>I1</t>
  </si>
  <si>
    <t>T1</t>
  </si>
  <si>
    <t>I2</t>
  </si>
  <si>
    <t>T2</t>
  </si>
  <si>
    <t>I3</t>
  </si>
  <si>
    <t>T3</t>
  </si>
  <si>
    <t>J1</t>
  </si>
  <si>
    <t>U1</t>
  </si>
  <si>
    <t>J2</t>
  </si>
  <si>
    <t>U2</t>
  </si>
  <si>
    <t>J3</t>
  </si>
  <si>
    <t>U3</t>
  </si>
  <si>
    <t>K1</t>
  </si>
  <si>
    <t>V1</t>
  </si>
  <si>
    <t>K9</t>
  </si>
  <si>
    <t>V13</t>
  </si>
  <si>
    <t>K16</t>
  </si>
  <si>
    <t>V2</t>
  </si>
  <si>
    <t>K15</t>
  </si>
  <si>
    <t>V3</t>
  </si>
  <si>
    <t>K14</t>
  </si>
  <si>
    <t>V4</t>
  </si>
  <si>
    <t>K17</t>
  </si>
  <si>
    <t>V5</t>
  </si>
  <si>
    <t>K2</t>
  </si>
  <si>
    <t>V6</t>
  </si>
  <si>
    <t>K3</t>
  </si>
  <si>
    <t>V7</t>
  </si>
  <si>
    <t>K4</t>
  </si>
  <si>
    <t>V8</t>
  </si>
  <si>
    <t>K5</t>
  </si>
  <si>
    <t>V9</t>
  </si>
  <si>
    <t>K6</t>
  </si>
  <si>
    <t>V10</t>
  </si>
  <si>
    <t>K7</t>
  </si>
  <si>
    <t>V11</t>
  </si>
  <si>
    <t>K8</t>
  </si>
  <si>
    <t>V12</t>
  </si>
  <si>
    <t>K10</t>
  </si>
  <si>
    <t>V14</t>
  </si>
  <si>
    <t>K11</t>
  </si>
  <si>
    <t>V15</t>
  </si>
  <si>
    <t>K12</t>
  </si>
  <si>
    <t>V16</t>
  </si>
  <si>
    <t>K13</t>
  </si>
  <si>
    <t>V17</t>
  </si>
  <si>
    <t>A1</t>
  </si>
  <si>
    <t>l1</t>
  </si>
  <si>
    <t>Hesablanmış sığorta haqları və verilmiş sığorta ödənişləri haqqında M Ə L U M A T (təcili məlumatlar əsasında) (2017 Yanvar - Sentyabr)</t>
  </si>
  <si>
    <t>Idn</t>
  </si>
  <si>
    <t>Sığorta haqları hesablanmışdır- cəmi :</t>
  </si>
  <si>
    <t>414352724,97</t>
  </si>
  <si>
    <t>o cümlədən könüllü sığortalar üzrə - cəmi:</t>
  </si>
  <si>
    <t>281647784,28</t>
  </si>
  <si>
    <t>123875358,50</t>
  </si>
  <si>
    <t>24095737,43</t>
  </si>
  <si>
    <t>98672867,67</t>
  </si>
  <si>
    <t>1006341,50</t>
  </si>
  <si>
    <t>100411,90</t>
  </si>
  <si>
    <t>157772425,78</t>
  </si>
  <si>
    <t>70587364,69</t>
  </si>
  <si>
    <t>3097774,65</t>
  </si>
  <si>
    <t>tibbi sığorta,o cümlədən</t>
  </si>
  <si>
    <t>64981929,26</t>
  </si>
  <si>
    <t>2507660,78</t>
  </si>
  <si>
    <t>87185061,09</t>
  </si>
  <si>
    <t>70354558,52</t>
  </si>
  <si>
    <t>29426052,07</t>
  </si>
  <si>
    <t>16894267,56</t>
  </si>
  <si>
    <t>273381,63</t>
  </si>
  <si>
    <t>10369001,53</t>
  </si>
  <si>
    <t>7087387,70</t>
  </si>
  <si>
    <t>2300686,07</t>
  </si>
  <si>
    <t>1324136,01</t>
  </si>
  <si>
    <t>1962015,32</t>
  </si>
  <si>
    <t>668738,63</t>
  </si>
  <si>
    <t>16821232,97</t>
  </si>
  <si>
    <t>1070685,42</t>
  </si>
  <si>
    <t>4448411,98</t>
  </si>
  <si>
    <t>231003,41</t>
  </si>
  <si>
    <t>28909,49</t>
  </si>
  <si>
    <t>1749355,80</t>
  </si>
  <si>
    <t>1012838,52</t>
  </si>
  <si>
    <t>8280028,35</t>
  </si>
  <si>
    <t>9269,60</t>
  </si>
  <si>
    <t>132704940,69</t>
  </si>
  <si>
    <t>7644,50</t>
  </si>
  <si>
    <t>28332021,57</t>
  </si>
  <si>
    <t>19079485,08</t>
  </si>
  <si>
    <t>210114,53</t>
  </si>
  <si>
    <t>71877752,01</t>
  </si>
  <si>
    <t>L1</t>
  </si>
  <si>
    <t>Sığorta ödənişləri - cəmi :</t>
  </si>
  <si>
    <t>188986605,39</t>
  </si>
  <si>
    <t>o cümlədən könüllü sığortalar üzrə - cəmi :</t>
  </si>
  <si>
    <t>148132425,83</t>
  </si>
  <si>
    <t>89051943,49</t>
  </si>
  <si>
    <t>1845032,80</t>
  </si>
  <si>
    <t>87197060,69</t>
  </si>
  <si>
    <t>59080482,34</t>
  </si>
  <si>
    <t>42887145,43</t>
  </si>
  <si>
    <t>fərdi qəza və xəstəlik səğortası</t>
  </si>
  <si>
    <t>365142,21</t>
  </si>
  <si>
    <t>tibbi sığorta, o cümlədən</t>
  </si>
  <si>
    <t>42230030,93</t>
  </si>
  <si>
    <t>291972,29</t>
  </si>
  <si>
    <t>16193336,91</t>
  </si>
  <si>
    <t>13840685,54</t>
  </si>
  <si>
    <t>1958317,28</t>
  </si>
  <si>
    <t>8501421,77</t>
  </si>
  <si>
    <t>su nəqliyyat vasitələrinin kasko sığortası</t>
  </si>
  <si>
    <t>36976,02</t>
  </si>
  <si>
    <t>1419365,96</t>
  </si>
  <si>
    <t>189790,51</t>
  </si>
  <si>
    <t>2348517,73</t>
  </si>
  <si>
    <t>89872,60</t>
  </si>
  <si>
    <t>45935,99</t>
  </si>
  <si>
    <t>20866,16</t>
  </si>
  <si>
    <t>658732,98</t>
  </si>
  <si>
    <t>4133,64</t>
  </si>
  <si>
    <t>əmlakın bazar qiymətinin düşməsi riskindən sığorta</t>
  </si>
  <si>
    <t>40854179,56</t>
  </si>
  <si>
    <t>2220000,72</t>
  </si>
  <si>
    <t>2353539,39</t>
  </si>
  <si>
    <t>22833,47</t>
  </si>
  <si>
    <t>31945613,98</t>
  </si>
  <si>
    <t>AZN</t>
  </si>
  <si>
    <t>Classes of Business</t>
  </si>
  <si>
    <t>Premiums Written</t>
  </si>
  <si>
    <t>Claims Paid</t>
  </si>
  <si>
    <t xml:space="preserve">             Premiums Written and Claims Paid in January-September 2017
(based on ad-hoc reports)          </t>
  </si>
  <si>
    <t>Voluntary insurance, total:</t>
  </si>
  <si>
    <t>including:</t>
  </si>
  <si>
    <t>Life insurance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</si>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</sst>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284775"/>
      <name val="Calibri"/>
      <family val="2"/>
      <scheme val="minor"/>
    </font>
    <font>
      <sz val="12"/>
      <color theme="0"/>
      <name val="Times New Roman"/>
      <family val="1"/>
      <charset val="204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1"/>
      <color theme="1"/>
      <name val="Calibri"/>
      <family val="2"/>
      <charset val="1"/>
      <scheme val="minor"/>
    </font>
    <font>
      <b/>
      <sz val="12"/>
      <name val="Palatino Linotype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Palatino Linotype"/>
      <family val="1"/>
    </font>
    <font>
      <b/>
      <sz val="10"/>
      <name val="Palatino Linotype"/>
      <family val="1"/>
    </font>
    <font>
      <i/>
      <sz val="12"/>
      <name val="Times New Roman"/>
      <family val="1"/>
      <charset val="204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36">
    <xf numFmtId="0" fontId="0" fillId="0" borderId="0" xfId="0"/>
    <xf numFmtId="0" fontId="1" fillId="0" borderId="0" xfId="0" applyNumberFormat="1" applyFont="1" applyFill="1" applyAlignment="1" applyProtection="1">
      <alignment vertical="center"/>
    </xf>
    <xf numFmtId="4" fontId="2" fillId="0" borderId="0" xfId="0" applyNumberFormat="1" applyFont="1" applyFill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/>
    </xf>
    <xf numFmtId="0" fontId="6" fillId="2" borderId="8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wrapText="1"/>
    </xf>
    <xf numFmtId="0" fontId="8" fillId="5" borderId="8" xfId="0" applyFont="1" applyFill="1" applyBorder="1" applyAlignment="1">
      <alignment wrapText="1"/>
    </xf>
    <xf numFmtId="0" fontId="9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/>
    <xf numFmtId="4" fontId="3" fillId="0" borderId="0" xfId="0" applyNumberFormat="1" applyFont="1" applyFill="1"/>
    <xf numFmtId="4" fontId="11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3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4" fillId="2" borderId="9" xfId="0" applyNumberFormat="1" applyFont="1" applyFill="1" applyBorder="1" applyAlignment="1" applyProtection="1">
      <alignment horizontal="center" vertical="center" wrapText="1"/>
    </xf>
    <xf numFmtId="4" fontId="15" fillId="2" borderId="1" xfId="0" applyNumberFormat="1" applyFont="1" applyFill="1" applyBorder="1" applyAlignment="1" applyProtection="1">
      <alignment horizontal="center" vertical="center" wrapText="1"/>
    </xf>
    <xf numFmtId="4" fontId="14" fillId="2" borderId="2" xfId="0" applyNumberFormat="1" applyFont="1" applyFill="1" applyBorder="1" applyAlignment="1" applyProtection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/>
    </xf>
    <xf numFmtId="0" fontId="14" fillId="4" borderId="4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9" fillId="0" borderId="11" xfId="2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view="pageBreakPreview" zoomScaleSheetLayoutView="100" workbookViewId="0">
      <selection activeCell="A5" sqref="A5:A80"/>
    </sheetView>
  </sheetViews>
  <sheetFormatPr baseColWidth="10" defaultColWidth="8.83203125" defaultRowHeight="16" x14ac:dyDescent="0.2"/>
  <cols>
    <col min="1" max="1" width="64" customWidth="1"/>
    <col min="2" max="2" width="19.5" customWidth="1"/>
    <col min="3" max="3" width="24.5" customWidth="1"/>
    <col min="4" max="4" width="0" style="9" hidden="1" customWidth="1"/>
    <col min="5" max="6" width="0" style="7" hidden="1" customWidth="1"/>
    <col min="7" max="7" width="0" style="8" hidden="1" customWidth="1"/>
    <col min="8" max="10" width="12.5" style="8" hidden="1" customWidth="1"/>
    <col min="11" max="11" width="0" style="9" hidden="1" customWidth="1"/>
    <col min="12" max="12" width="0" style="8" hidden="1" customWidth="1"/>
    <col min="13" max="13" width="13.83203125" style="8" hidden="1" customWidth="1"/>
  </cols>
  <sheetData>
    <row r="1" spans="1:13" x14ac:dyDescent="0.2">
      <c r="A1" s="1"/>
      <c r="B1" s="2"/>
      <c r="C1" s="3"/>
    </row>
    <row r="2" spans="1:13" ht="88.5" customHeight="1" x14ac:dyDescent="0.2">
      <c r="A2" s="17" t="s">
        <v>259</v>
      </c>
      <c r="B2" s="17"/>
      <c r="C2" s="17"/>
    </row>
    <row r="3" spans="1:13" ht="17" thickBot="1" x14ac:dyDescent="0.25">
      <c r="A3" s="18"/>
      <c r="B3" s="19"/>
      <c r="C3" s="20" t="s">
        <v>255</v>
      </c>
    </row>
    <row r="4" spans="1:13" ht="27.75" customHeight="1" thickBot="1" x14ac:dyDescent="0.25">
      <c r="A4" s="21" t="s">
        <v>256</v>
      </c>
      <c r="B4" s="22" t="s">
        <v>257</v>
      </c>
      <c r="C4" s="23" t="s">
        <v>258</v>
      </c>
    </row>
    <row r="5" spans="1:13" ht="18" thickBot="1" x14ac:dyDescent="0.25">
      <c r="A5" s="24" t="s">
        <v>260</v>
      </c>
      <c r="B5" s="11">
        <v>281647784.27999997</v>
      </c>
      <c r="C5" s="11">
        <v>147725550.63</v>
      </c>
      <c r="E5" s="7" t="s">
        <v>56</v>
      </c>
      <c r="F5" s="7" t="s">
        <v>57</v>
      </c>
      <c r="G5" s="8" t="str">
        <f>VLOOKUP(E5,'ReportFiles_sentyabr-siniflər'!$A$4:$C$119,3,0)</f>
        <v>281647784,28</v>
      </c>
      <c r="H5" s="8" t="str">
        <f>VLOOKUP(F5,'ReportFiles_sentyabr-siniflər'!$A$4:$C$119,3,0)</f>
        <v>148132425,83</v>
      </c>
      <c r="I5" s="8">
        <v>281647784.27999997</v>
      </c>
      <c r="J5" s="8">
        <v>148132425.83000001</v>
      </c>
      <c r="L5" s="8">
        <v>1335.05</v>
      </c>
      <c r="M5" s="10">
        <v>147726885.68000001</v>
      </c>
    </row>
    <row r="6" spans="1:13" ht="18" thickBot="1" x14ac:dyDescent="0.25">
      <c r="A6" s="24" t="s">
        <v>261</v>
      </c>
      <c r="B6" s="11"/>
      <c r="C6" s="11"/>
      <c r="G6" s="8" t="e">
        <f>VLOOKUP(E6,'ReportFiles_sentyabr-siniflər'!$A$4:$C$119,3,0)</f>
        <v>#N/A</v>
      </c>
      <c r="H6" s="8" t="e">
        <f>VLOOKUP(F6,'ReportFiles_sentyabr-siniflər'!$A$4:$C$119,3,0)</f>
        <v>#N/A</v>
      </c>
      <c r="M6" s="10">
        <v>0</v>
      </c>
    </row>
    <row r="7" spans="1:13" x14ac:dyDescent="0.2">
      <c r="A7" s="25" t="s">
        <v>262</v>
      </c>
      <c r="B7" s="11">
        <v>123875358.5</v>
      </c>
      <c r="C7" s="11">
        <v>89051943.489999995</v>
      </c>
      <c r="E7" s="7" t="s">
        <v>58</v>
      </c>
      <c r="F7" s="7" t="s">
        <v>59</v>
      </c>
      <c r="G7" s="8" t="str">
        <f>VLOOKUP(E7,'ReportFiles_sentyabr-siniflər'!$A$4:$C$119,3,0)</f>
        <v>123875358,50</v>
      </c>
      <c r="H7" s="8" t="str">
        <f>VLOOKUP(F7,'ReportFiles_sentyabr-siniflər'!$A$4:$C$119,3,0)</f>
        <v>89051943,49</v>
      </c>
      <c r="I7" s="8">
        <v>123875358.5</v>
      </c>
      <c r="J7" s="8">
        <v>89051943.489999995</v>
      </c>
      <c r="L7" s="8">
        <v>0</v>
      </c>
      <c r="M7" s="10">
        <v>89051943.489999995</v>
      </c>
    </row>
    <row r="8" spans="1:13" x14ac:dyDescent="0.2">
      <c r="A8" s="25" t="s">
        <v>261</v>
      </c>
      <c r="B8" s="11"/>
      <c r="C8" s="11"/>
      <c r="G8" s="8" t="e">
        <f>VLOOKUP(E8,'ReportFiles_sentyabr-siniflər'!$A$4:$C$119,3,0)</f>
        <v>#N/A</v>
      </c>
      <c r="H8" s="8" t="e">
        <f>VLOOKUP(F8,'ReportFiles_sentyabr-siniflər'!$A$4:$C$119,3,0)</f>
        <v>#N/A</v>
      </c>
      <c r="M8" s="10">
        <v>0</v>
      </c>
    </row>
    <row r="9" spans="1:13" x14ac:dyDescent="0.2">
      <c r="A9" s="26" t="s">
        <v>263</v>
      </c>
      <c r="B9" s="12">
        <v>24095737.43</v>
      </c>
      <c r="C9" s="12">
        <v>1845032.8</v>
      </c>
      <c r="E9" s="7" t="s">
        <v>60</v>
      </c>
      <c r="F9" s="7" t="s">
        <v>61</v>
      </c>
      <c r="G9" s="8" t="str">
        <f>VLOOKUP(E9,'ReportFiles_sentyabr-siniflər'!$A$4:$C$119,3,0)</f>
        <v>24095737,43</v>
      </c>
      <c r="H9" s="8" t="str">
        <f>VLOOKUP(F9,'ReportFiles_sentyabr-siniflər'!$A$4:$C$119,3,0)</f>
        <v>1845032,80</v>
      </c>
      <c r="I9" s="8">
        <v>24095737.43</v>
      </c>
      <c r="J9" s="8">
        <v>1845032.8</v>
      </c>
      <c r="L9" s="8">
        <v>0</v>
      </c>
      <c r="M9" s="10">
        <v>1845032.8</v>
      </c>
    </row>
    <row r="10" spans="1:13" x14ac:dyDescent="0.2">
      <c r="A10" s="27" t="s">
        <v>264</v>
      </c>
      <c r="B10" s="12">
        <v>98672867.670000002</v>
      </c>
      <c r="C10" s="12">
        <v>87197060.689999998</v>
      </c>
      <c r="E10" s="7" t="s">
        <v>62</v>
      </c>
      <c r="F10" s="7" t="s">
        <v>63</v>
      </c>
      <c r="G10" s="8" t="str">
        <f>VLOOKUP(E10,'ReportFiles_sentyabr-siniflər'!$A$4:$C$119,3,0)</f>
        <v>98672867,67</v>
      </c>
      <c r="H10" s="8" t="str">
        <f>VLOOKUP(F10,'ReportFiles_sentyabr-siniflər'!$A$4:$C$119,3,0)</f>
        <v>87197060,69</v>
      </c>
      <c r="I10" s="8">
        <v>98672867.670000002</v>
      </c>
      <c r="J10" s="8">
        <v>87197060.689999998</v>
      </c>
      <c r="L10" s="8">
        <v>0</v>
      </c>
      <c r="M10" s="10">
        <v>87197060.689999998</v>
      </c>
    </row>
    <row r="11" spans="1:13" x14ac:dyDescent="0.2">
      <c r="A11" s="26" t="s">
        <v>265</v>
      </c>
      <c r="B11" s="12">
        <v>0</v>
      </c>
      <c r="C11" s="12">
        <v>0</v>
      </c>
      <c r="E11" s="7" t="s">
        <v>64</v>
      </c>
      <c r="F11" s="7" t="s">
        <v>65</v>
      </c>
      <c r="G11" s="8">
        <f>VLOOKUP(E11,'ReportFiles_sentyabr-siniflər'!$A$4:$C$119,3,0)</f>
        <v>0</v>
      </c>
      <c r="H11" s="8">
        <f>VLOOKUP(F11,'ReportFiles_sentyabr-siniflər'!$A$4:$C$119,3,0)</f>
        <v>0</v>
      </c>
      <c r="I11" s="8">
        <v>0</v>
      </c>
      <c r="J11" s="8">
        <v>0</v>
      </c>
      <c r="L11" s="8">
        <v>0</v>
      </c>
      <c r="M11" s="10">
        <v>0</v>
      </c>
    </row>
    <row r="12" spans="1:13" x14ac:dyDescent="0.2">
      <c r="A12" s="27" t="s">
        <v>266</v>
      </c>
      <c r="B12" s="12">
        <v>1006341.5</v>
      </c>
      <c r="C12" s="12">
        <v>0</v>
      </c>
      <c r="E12" s="7" t="s">
        <v>66</v>
      </c>
      <c r="F12" s="7" t="s">
        <v>67</v>
      </c>
      <c r="G12" s="8" t="str">
        <f>VLOOKUP(E12,'ReportFiles_sentyabr-siniflər'!$A$4:$C$119,3,0)</f>
        <v>1006341,50</v>
      </c>
      <c r="H12" s="8">
        <f>VLOOKUP(F12,'ReportFiles_sentyabr-siniflər'!$A$4:$C$119,3,0)</f>
        <v>0</v>
      </c>
      <c r="I12" s="8">
        <v>1006341.5</v>
      </c>
      <c r="J12" s="8">
        <v>0</v>
      </c>
      <c r="L12" s="8">
        <v>0</v>
      </c>
      <c r="M12" s="10">
        <v>0</v>
      </c>
    </row>
    <row r="13" spans="1:13" x14ac:dyDescent="0.2">
      <c r="A13" s="26" t="s">
        <v>267</v>
      </c>
      <c r="B13" s="12">
        <v>100411.9</v>
      </c>
      <c r="C13" s="12">
        <v>9850</v>
      </c>
      <c r="E13" s="7" t="s">
        <v>68</v>
      </c>
      <c r="F13" s="7" t="s">
        <v>69</v>
      </c>
      <c r="G13" s="8" t="str">
        <f>VLOOKUP(E13,'ReportFiles_sentyabr-siniflər'!$A$4:$C$119,3,0)</f>
        <v>100411,90</v>
      </c>
      <c r="H13" s="8">
        <f>VLOOKUP(F13,'ReportFiles_sentyabr-siniflər'!$A$4:$C$119,3,0)</f>
        <v>9850</v>
      </c>
      <c r="I13" s="8">
        <v>100411.9</v>
      </c>
      <c r="J13" s="8">
        <v>9850</v>
      </c>
      <c r="L13" s="8">
        <v>0</v>
      </c>
      <c r="M13" s="10">
        <v>9850</v>
      </c>
    </row>
    <row r="14" spans="1:13" x14ac:dyDescent="0.2">
      <c r="A14" s="28" t="s">
        <v>268</v>
      </c>
      <c r="B14" s="11">
        <v>157772425.78</v>
      </c>
      <c r="C14" s="11">
        <v>58673607.140000008</v>
      </c>
      <c r="E14" s="7" t="s">
        <v>70</v>
      </c>
      <c r="F14" s="7" t="s">
        <v>71</v>
      </c>
      <c r="G14" s="8" t="str">
        <f>VLOOKUP(E14,'ReportFiles_sentyabr-siniflər'!$A$4:$C$119,3,0)</f>
        <v>157772425,78</v>
      </c>
      <c r="H14" s="8" t="str">
        <f>VLOOKUP(F14,'ReportFiles_sentyabr-siniflər'!$A$4:$C$119,3,0)</f>
        <v>59080482,34</v>
      </c>
      <c r="I14" s="8">
        <v>157772425.78</v>
      </c>
      <c r="J14" s="8">
        <v>59080482.340000004</v>
      </c>
      <c r="L14" s="8">
        <v>1335.05</v>
      </c>
      <c r="M14" s="10">
        <v>58674942.190000005</v>
      </c>
    </row>
    <row r="15" spans="1:13" x14ac:dyDescent="0.2">
      <c r="A15" s="29" t="s">
        <v>261</v>
      </c>
      <c r="B15" s="11"/>
      <c r="C15" s="11"/>
      <c r="G15" s="8" t="e">
        <f>VLOOKUP(E15,'ReportFiles_sentyabr-siniflər'!$A$4:$C$119,3,0)</f>
        <v>#N/A</v>
      </c>
      <c r="H15" s="8" t="e">
        <f>VLOOKUP(F15,'ReportFiles_sentyabr-siniflər'!$A$4:$C$119,3,0)</f>
        <v>#N/A</v>
      </c>
      <c r="M15" s="10">
        <v>0</v>
      </c>
    </row>
    <row r="16" spans="1:13" x14ac:dyDescent="0.2">
      <c r="A16" s="30" t="s">
        <v>269</v>
      </c>
      <c r="B16" s="11">
        <v>70587364.689999998</v>
      </c>
      <c r="C16" s="11">
        <v>42771857.560000002</v>
      </c>
      <c r="E16" s="7" t="s">
        <v>72</v>
      </c>
      <c r="F16" s="7" t="s">
        <v>73</v>
      </c>
      <c r="G16" s="8" t="str">
        <f>VLOOKUP(E16,'ReportFiles_sentyabr-siniflər'!$A$4:$C$119,3,0)</f>
        <v>70587364,69</v>
      </c>
      <c r="H16" s="8" t="str">
        <f>VLOOKUP(F16,'ReportFiles_sentyabr-siniflər'!$A$4:$C$119,3,0)</f>
        <v>42887145,43</v>
      </c>
      <c r="I16" s="8">
        <v>70587364.689999998</v>
      </c>
      <c r="J16" s="8">
        <v>42887145.43</v>
      </c>
      <c r="L16" s="8">
        <v>1335.05</v>
      </c>
      <c r="M16" s="10">
        <v>42773192.609999999</v>
      </c>
    </row>
    <row r="17" spans="1:13" x14ac:dyDescent="0.2">
      <c r="A17" s="29" t="s">
        <v>261</v>
      </c>
      <c r="B17" s="11"/>
      <c r="C17" s="11"/>
      <c r="G17" s="8" t="e">
        <f>VLOOKUP(E17,'ReportFiles_sentyabr-siniflər'!$A$4:$C$119,3,0)</f>
        <v>#N/A</v>
      </c>
      <c r="H17" s="8" t="e">
        <f>VLOOKUP(F17,'ReportFiles_sentyabr-siniflər'!$A$4:$C$119,3,0)</f>
        <v>#N/A</v>
      </c>
      <c r="M17" s="10">
        <v>0</v>
      </c>
    </row>
    <row r="18" spans="1:13" x14ac:dyDescent="0.2">
      <c r="A18" s="27" t="s">
        <v>270</v>
      </c>
      <c r="B18" s="12">
        <v>3097774.65</v>
      </c>
      <c r="C18" s="12">
        <v>364965.77</v>
      </c>
      <c r="E18" s="7" t="s">
        <v>74</v>
      </c>
      <c r="F18" s="7" t="s">
        <v>75</v>
      </c>
      <c r="G18" s="8" t="str">
        <f>VLOOKUP(E18,'ReportFiles_sentyabr-siniflər'!$A$4:$C$119,3,0)</f>
        <v>3097774,65</v>
      </c>
      <c r="H18" s="8" t="str">
        <f>VLOOKUP(F18,'ReportFiles_sentyabr-siniflər'!$A$4:$C$119,3,0)</f>
        <v>365142,21</v>
      </c>
      <c r="I18" s="8">
        <v>3097774.65</v>
      </c>
      <c r="J18" s="8">
        <v>365142.21</v>
      </c>
      <c r="L18" s="8">
        <v>0</v>
      </c>
      <c r="M18" s="10">
        <v>364965.77</v>
      </c>
    </row>
    <row r="19" spans="1:13" x14ac:dyDescent="0.2">
      <c r="A19" s="26" t="s">
        <v>271</v>
      </c>
      <c r="B19" s="12">
        <v>64981929.259999998</v>
      </c>
      <c r="C19" s="12">
        <v>42117391.829999998</v>
      </c>
      <c r="E19" s="7" t="s">
        <v>76</v>
      </c>
      <c r="F19" s="7" t="s">
        <v>77</v>
      </c>
      <c r="G19" s="8" t="str">
        <f>VLOOKUP(E19,'ReportFiles_sentyabr-siniflər'!$A$4:$C$119,3,0)</f>
        <v>64981929,26</v>
      </c>
      <c r="H19" s="8" t="str">
        <f>VLOOKUP(F19,'ReportFiles_sentyabr-siniflər'!$A$4:$C$119,3,0)</f>
        <v>42230030,93</v>
      </c>
      <c r="I19" s="8">
        <v>64981929.259999998</v>
      </c>
      <c r="J19" s="8">
        <v>42230030.93</v>
      </c>
      <c r="L19" s="8">
        <v>0</v>
      </c>
      <c r="M19" s="10">
        <v>42117391.829999998</v>
      </c>
    </row>
    <row r="20" spans="1:13" x14ac:dyDescent="0.2">
      <c r="A20" s="31" t="s">
        <v>272</v>
      </c>
      <c r="B20" s="12">
        <v>2507660.7799999998</v>
      </c>
      <c r="C20" s="12">
        <v>289499.95999999996</v>
      </c>
      <c r="E20" s="7" t="s">
        <v>78</v>
      </c>
      <c r="F20" s="7" t="s">
        <v>79</v>
      </c>
      <c r="G20" s="8" t="str">
        <f>VLOOKUP(E20,'ReportFiles_sentyabr-siniflər'!$A$4:$C$119,3,0)</f>
        <v>2507660,78</v>
      </c>
      <c r="H20" s="8" t="str">
        <f>VLOOKUP(F20,'ReportFiles_sentyabr-siniflər'!$A$4:$C$119,3,0)</f>
        <v>291972,29</v>
      </c>
      <c r="I20" s="8">
        <v>2507660.7799999998</v>
      </c>
      <c r="J20" s="8">
        <v>291972.28999999998</v>
      </c>
      <c r="L20" s="8">
        <v>1335.05</v>
      </c>
      <c r="M20" s="10">
        <v>290835.00999999995</v>
      </c>
    </row>
    <row r="21" spans="1:13" x14ac:dyDescent="0.2">
      <c r="A21" s="30" t="s">
        <v>273</v>
      </c>
      <c r="B21" s="11">
        <v>87185061.090000004</v>
      </c>
      <c r="C21" s="11">
        <v>15901749.58</v>
      </c>
      <c r="E21" s="7" t="s">
        <v>80</v>
      </c>
      <c r="F21" s="7" t="s">
        <v>81</v>
      </c>
      <c r="G21" s="8" t="str">
        <f>VLOOKUP(E21,'ReportFiles_sentyabr-siniflər'!$A$4:$C$119,3,0)</f>
        <v>87185061,09</v>
      </c>
      <c r="H21" s="8" t="str">
        <f>VLOOKUP(F21,'ReportFiles_sentyabr-siniflər'!$A$4:$C$119,3,0)</f>
        <v>16193336,91</v>
      </c>
      <c r="I21" s="8">
        <v>87185061.090000004</v>
      </c>
      <c r="J21" s="8">
        <v>16193336.91</v>
      </c>
      <c r="L21" s="8">
        <v>0</v>
      </c>
      <c r="M21" s="10">
        <v>15901749.58</v>
      </c>
    </row>
    <row r="22" spans="1:13" x14ac:dyDescent="0.2">
      <c r="A22" s="29" t="s">
        <v>261</v>
      </c>
      <c r="B22" s="11"/>
      <c r="C22" s="11"/>
      <c r="G22" s="8" t="e">
        <f>VLOOKUP(E22,'ReportFiles_sentyabr-siniflər'!$A$4:$C$119,3,0)</f>
        <v>#N/A</v>
      </c>
      <c r="H22" s="8" t="e">
        <f>VLOOKUP(F22,'ReportFiles_sentyabr-siniflər'!$A$4:$C$119,3,0)</f>
        <v>#N/A</v>
      </c>
      <c r="M22" s="10">
        <v>0</v>
      </c>
    </row>
    <row r="23" spans="1:13" x14ac:dyDescent="0.2">
      <c r="A23" s="32" t="s">
        <v>274</v>
      </c>
      <c r="B23" s="11">
        <v>70354558.519999996</v>
      </c>
      <c r="C23" s="11">
        <v>13562437.559999999</v>
      </c>
      <c r="E23" s="7" t="s">
        <v>82</v>
      </c>
      <c r="F23" s="7" t="s">
        <v>83</v>
      </c>
      <c r="G23" s="8" t="str">
        <f>VLOOKUP(E23,'ReportFiles_sentyabr-siniflər'!$A$4:$C$119,3,0)</f>
        <v>70354558,52</v>
      </c>
      <c r="H23" s="8" t="str">
        <f>VLOOKUP(F23,'ReportFiles_sentyabr-siniflər'!$A$4:$C$119,3,0)</f>
        <v>13840685,54</v>
      </c>
      <c r="I23" s="8">
        <v>70354558.519999996</v>
      </c>
      <c r="J23" s="8">
        <v>13840685.539999999</v>
      </c>
      <c r="L23" s="8">
        <v>0</v>
      </c>
      <c r="M23" s="10">
        <v>13562437.559999999</v>
      </c>
    </row>
    <row r="24" spans="1:13" x14ac:dyDescent="0.2">
      <c r="A24" s="33" t="s">
        <v>261</v>
      </c>
      <c r="B24" s="11"/>
      <c r="C24" s="11"/>
      <c r="G24" s="8" t="e">
        <f>VLOOKUP(E24,'ReportFiles_sentyabr-siniflər'!$A$4:$C$119,3,0)</f>
        <v>#N/A</v>
      </c>
      <c r="H24" s="8" t="e">
        <f>VLOOKUP(F24,'ReportFiles_sentyabr-siniflər'!$A$4:$C$119,3,0)</f>
        <v>#N/A</v>
      </c>
      <c r="M24" s="10">
        <v>0</v>
      </c>
    </row>
    <row r="25" spans="1:13" x14ac:dyDescent="0.2">
      <c r="A25" s="34" t="s">
        <v>275</v>
      </c>
      <c r="B25" s="12">
        <v>29426052.07</v>
      </c>
      <c r="C25" s="12">
        <v>1956136.6400000001</v>
      </c>
      <c r="E25" s="7" t="s">
        <v>84</v>
      </c>
      <c r="F25" s="7" t="s">
        <v>85</v>
      </c>
      <c r="G25" s="8" t="str">
        <f>VLOOKUP(E25,'ReportFiles_sentyabr-siniflər'!$A$4:$C$119,3,0)</f>
        <v>29426052,07</v>
      </c>
      <c r="H25" s="8" t="str">
        <f>VLOOKUP(F25,'ReportFiles_sentyabr-siniflər'!$A$4:$C$119,3,0)</f>
        <v>1958317,28</v>
      </c>
      <c r="I25" s="8">
        <v>29426052.07</v>
      </c>
      <c r="J25" s="8">
        <v>1958317.28</v>
      </c>
      <c r="L25" s="8">
        <v>0</v>
      </c>
      <c r="M25" s="10">
        <v>1956136.6400000001</v>
      </c>
    </row>
    <row r="26" spans="1:13" x14ac:dyDescent="0.2">
      <c r="A26" s="34" t="s">
        <v>276</v>
      </c>
      <c r="B26" s="12">
        <v>16894267.559999999</v>
      </c>
      <c r="C26" s="12">
        <v>8370906.9299999997</v>
      </c>
      <c r="E26" s="7" t="s">
        <v>86</v>
      </c>
      <c r="F26" s="7" t="s">
        <v>87</v>
      </c>
      <c r="G26" s="8" t="str">
        <f>VLOOKUP(E26,'ReportFiles_sentyabr-siniflər'!$A$4:$C$119,3,0)</f>
        <v>16894267,56</v>
      </c>
      <c r="H26" s="8" t="str">
        <f>VLOOKUP(F26,'ReportFiles_sentyabr-siniflər'!$A$4:$C$119,3,0)</f>
        <v>8501421,77</v>
      </c>
      <c r="I26" s="8">
        <v>16894267.559999999</v>
      </c>
      <c r="J26" s="8">
        <v>8501421.7699999996</v>
      </c>
      <c r="L26" s="8">
        <v>0</v>
      </c>
      <c r="M26" s="10">
        <v>8370906.9299999997</v>
      </c>
    </row>
    <row r="27" spans="1:13" x14ac:dyDescent="0.2">
      <c r="A27" s="26" t="s">
        <v>277</v>
      </c>
      <c r="B27" s="12">
        <v>273381.63</v>
      </c>
      <c r="C27" s="12">
        <v>0</v>
      </c>
      <c r="E27" s="7" t="s">
        <v>88</v>
      </c>
      <c r="F27" s="7" t="s">
        <v>89</v>
      </c>
      <c r="G27" s="8" t="str">
        <f>VLOOKUP(E27,'ReportFiles_sentyabr-siniflər'!$A$4:$C$119,3,0)</f>
        <v>273381,63</v>
      </c>
      <c r="H27" s="8">
        <f>VLOOKUP(F27,'ReportFiles_sentyabr-siniflər'!$A$4:$C$119,3,0)</f>
        <v>0</v>
      </c>
      <c r="I27" s="8">
        <v>273381.63</v>
      </c>
      <c r="J27" s="8">
        <v>0</v>
      </c>
      <c r="L27" s="8">
        <v>0</v>
      </c>
      <c r="M27" s="10">
        <v>0</v>
      </c>
    </row>
    <row r="28" spans="1:13" x14ac:dyDescent="0.2">
      <c r="A28" s="27" t="s">
        <v>278</v>
      </c>
      <c r="B28" s="12">
        <v>10369001.529999999</v>
      </c>
      <c r="C28" s="12">
        <v>15594</v>
      </c>
      <c r="E28" s="7" t="s">
        <v>90</v>
      </c>
      <c r="F28" s="7" t="s">
        <v>91</v>
      </c>
      <c r="G28" s="8" t="str">
        <f>VLOOKUP(E28,'ReportFiles_sentyabr-siniflər'!$A$4:$C$119,3,0)</f>
        <v>10369001,53</v>
      </c>
      <c r="H28" s="8">
        <f>VLOOKUP(F28,'ReportFiles_sentyabr-siniflər'!$A$4:$C$119,3,0)</f>
        <v>15594</v>
      </c>
      <c r="I28" s="8">
        <v>10369001.529999999</v>
      </c>
      <c r="J28" s="8">
        <v>15594</v>
      </c>
      <c r="L28" s="8">
        <v>0</v>
      </c>
      <c r="M28" s="10">
        <v>15594</v>
      </c>
    </row>
    <row r="29" spans="1:13" x14ac:dyDescent="0.2">
      <c r="A29" s="26" t="s">
        <v>279</v>
      </c>
      <c r="B29" s="12">
        <v>7087387.7000000002</v>
      </c>
      <c r="C29" s="12">
        <v>0</v>
      </c>
      <c r="E29" s="7" t="s">
        <v>92</v>
      </c>
      <c r="F29" s="7" t="s">
        <v>93</v>
      </c>
      <c r="G29" s="8" t="str">
        <f>VLOOKUP(E29,'ReportFiles_sentyabr-siniflər'!$A$4:$C$119,3,0)</f>
        <v>7087387,70</v>
      </c>
      <c r="H29" s="8">
        <f>VLOOKUP(F29,'ReportFiles_sentyabr-siniflər'!$A$4:$C$119,3,0)</f>
        <v>0</v>
      </c>
      <c r="I29" s="8">
        <v>7087387.7000000002</v>
      </c>
      <c r="J29" s="8">
        <v>0</v>
      </c>
      <c r="L29" s="8">
        <v>0</v>
      </c>
      <c r="M29" s="10">
        <v>0</v>
      </c>
    </row>
    <row r="30" spans="1:13" x14ac:dyDescent="0.2">
      <c r="A30" s="27" t="s">
        <v>280</v>
      </c>
      <c r="B30" s="12">
        <v>2300686.0699999998</v>
      </c>
      <c r="C30" s="12">
        <v>36976.019999999997</v>
      </c>
      <c r="E30" s="7" t="s">
        <v>94</v>
      </c>
      <c r="F30" s="7" t="s">
        <v>95</v>
      </c>
      <c r="G30" s="8" t="str">
        <f>VLOOKUP(E30,'ReportFiles_sentyabr-siniflər'!$A$4:$C$119,3,0)</f>
        <v>2300686,07</v>
      </c>
      <c r="H30" s="8" t="str">
        <f>VLOOKUP(F30,'ReportFiles_sentyabr-siniflər'!$A$4:$C$119,3,0)</f>
        <v>36976,02</v>
      </c>
      <c r="I30" s="8">
        <v>2300686.0699999998</v>
      </c>
      <c r="J30" s="8">
        <v>36976.019999999997</v>
      </c>
      <c r="L30" s="8">
        <v>0</v>
      </c>
      <c r="M30" s="10">
        <v>36976.019999999997</v>
      </c>
    </row>
    <row r="31" spans="1:13" x14ac:dyDescent="0.2">
      <c r="A31" s="26" t="s">
        <v>281</v>
      </c>
      <c r="B31" s="12">
        <v>1324136.01</v>
      </c>
      <c r="C31" s="12">
        <v>1419365.96</v>
      </c>
      <c r="E31" s="7" t="s">
        <v>96</v>
      </c>
      <c r="F31" s="7" t="s">
        <v>97</v>
      </c>
      <c r="G31" s="8" t="str">
        <f>VLOOKUP(E31,'ReportFiles_sentyabr-siniflər'!$A$4:$C$119,3,0)</f>
        <v>1324136,01</v>
      </c>
      <c r="H31" s="8" t="str">
        <f>VLOOKUP(F31,'ReportFiles_sentyabr-siniflər'!$A$4:$C$119,3,0)</f>
        <v>1419365,96</v>
      </c>
      <c r="I31" s="8">
        <v>1324136.01</v>
      </c>
      <c r="J31" s="8">
        <v>1419365.96</v>
      </c>
      <c r="L31" s="8">
        <v>0</v>
      </c>
      <c r="M31" s="10">
        <v>1419365.96</v>
      </c>
    </row>
    <row r="32" spans="1:13" x14ac:dyDescent="0.2">
      <c r="A32" s="27" t="s">
        <v>282</v>
      </c>
      <c r="B32" s="12">
        <v>1962015.32</v>
      </c>
      <c r="C32" s="12">
        <v>44238.010000000009</v>
      </c>
      <c r="E32" s="7" t="s">
        <v>98</v>
      </c>
      <c r="F32" s="7" t="s">
        <v>99</v>
      </c>
      <c r="G32" s="8" t="str">
        <f>VLOOKUP(E32,'ReportFiles_sentyabr-siniflər'!$A$4:$C$119,3,0)</f>
        <v>1962015,32</v>
      </c>
      <c r="H32" s="8" t="str">
        <f>VLOOKUP(F32,'ReportFiles_sentyabr-siniflər'!$A$4:$C$119,3,0)</f>
        <v>189790,51</v>
      </c>
      <c r="I32" s="8">
        <v>1962015.32</v>
      </c>
      <c r="J32" s="8">
        <v>189790.51</v>
      </c>
      <c r="L32" s="8">
        <v>0</v>
      </c>
      <c r="M32" s="10">
        <v>44238.010000000009</v>
      </c>
    </row>
    <row r="33" spans="1:13" x14ac:dyDescent="0.2">
      <c r="A33" s="31" t="s">
        <v>283</v>
      </c>
      <c r="B33" s="12">
        <v>717630.63</v>
      </c>
      <c r="C33" s="12">
        <v>1719220</v>
      </c>
      <c r="E33" s="7" t="s">
        <v>100</v>
      </c>
      <c r="F33" s="7" t="s">
        <v>100</v>
      </c>
      <c r="G33" s="8" t="e">
        <f>VLOOKUP(E33,'ReportFiles_sentyabr-siniflər'!$A$4:$C$119,3,0)</f>
        <v>#N/A</v>
      </c>
      <c r="H33" s="8" t="e">
        <f>VLOOKUP(F33,'ReportFiles_sentyabr-siniflər'!$A$4:$C$119,3,0)</f>
        <v>#N/A</v>
      </c>
      <c r="M33" s="10">
        <v>0</v>
      </c>
    </row>
    <row r="34" spans="1:13" x14ac:dyDescent="0.2">
      <c r="A34" s="31" t="s">
        <v>261</v>
      </c>
      <c r="B34" s="11"/>
      <c r="C34" s="11"/>
      <c r="G34" s="8" t="e">
        <f>VLOOKUP(E34,'ReportFiles_sentyabr-siniflər'!$A$4:$C$119,3,0)</f>
        <v>#N/A</v>
      </c>
      <c r="H34" s="8" t="e">
        <f>VLOOKUP(F34,'ReportFiles_sentyabr-siniflər'!$A$4:$C$119,3,0)</f>
        <v>#N/A</v>
      </c>
      <c r="M34" s="10">
        <v>0</v>
      </c>
    </row>
    <row r="35" spans="1:13" x14ac:dyDescent="0.2">
      <c r="A35" s="26" t="s">
        <v>284</v>
      </c>
      <c r="B35" s="12">
        <v>668738.63</v>
      </c>
      <c r="C35" s="12">
        <v>1719220</v>
      </c>
      <c r="E35" s="7" t="s">
        <v>101</v>
      </c>
      <c r="F35" s="7" t="s">
        <v>102</v>
      </c>
      <c r="G35" s="8" t="str">
        <f>VLOOKUP(E35,'ReportFiles_sentyabr-siniflər'!$A$4:$C$119,3,0)</f>
        <v>668738,63</v>
      </c>
      <c r="H35" s="8">
        <f>VLOOKUP(F35,'ReportFiles_sentyabr-siniflər'!$A$4:$C$119,3,0)</f>
        <v>1719220</v>
      </c>
      <c r="I35" s="8">
        <v>668738.63</v>
      </c>
      <c r="J35" s="8">
        <v>1719220</v>
      </c>
      <c r="L35" s="8">
        <v>0</v>
      </c>
      <c r="M35" s="10">
        <v>1719220</v>
      </c>
    </row>
    <row r="36" spans="1:13" x14ac:dyDescent="0.2">
      <c r="A36" s="27" t="s">
        <v>285</v>
      </c>
      <c r="B36" s="12">
        <v>48892</v>
      </c>
      <c r="C36" s="12">
        <v>0</v>
      </c>
      <c r="E36" s="7" t="s">
        <v>103</v>
      </c>
      <c r="F36" s="7" t="s">
        <v>104</v>
      </c>
      <c r="G36" s="8">
        <f>VLOOKUP(E36,'ReportFiles_sentyabr-siniflər'!$A$4:$C$119,3,0)</f>
        <v>48892</v>
      </c>
      <c r="H36" s="8">
        <f>VLOOKUP(F36,'ReportFiles_sentyabr-siniflər'!$A$4:$C$119,3,0)</f>
        <v>0</v>
      </c>
      <c r="I36" s="8">
        <v>48892</v>
      </c>
      <c r="J36" s="8">
        <v>0</v>
      </c>
      <c r="L36" s="8">
        <v>0</v>
      </c>
      <c r="M36" s="10">
        <v>0</v>
      </c>
    </row>
    <row r="37" spans="1:13" x14ac:dyDescent="0.2">
      <c r="A37" s="27" t="s">
        <v>286</v>
      </c>
      <c r="B37" s="12">
        <v>0</v>
      </c>
      <c r="C37" s="12">
        <v>0</v>
      </c>
      <c r="E37" s="7" t="s">
        <v>105</v>
      </c>
      <c r="F37" s="7" t="s">
        <v>106</v>
      </c>
      <c r="G37" s="8">
        <f>VLOOKUP(E37,'ReportFiles_sentyabr-siniflər'!$A$4:$C$119,3,0)</f>
        <v>0</v>
      </c>
      <c r="H37" s="8">
        <f>VLOOKUP(F37,'ReportFiles_sentyabr-siniflər'!$A$4:$C$119,3,0)</f>
        <v>0</v>
      </c>
      <c r="I37" s="8">
        <v>0</v>
      </c>
      <c r="J37" s="8">
        <v>0</v>
      </c>
      <c r="L37" s="8">
        <v>0</v>
      </c>
      <c r="M37" s="10">
        <v>0</v>
      </c>
    </row>
    <row r="38" spans="1:13" x14ac:dyDescent="0.2">
      <c r="A38" s="29" t="s">
        <v>287</v>
      </c>
      <c r="B38" s="11">
        <v>16821232.969999999</v>
      </c>
      <c r="C38" s="13">
        <v>2335178.38</v>
      </c>
      <c r="E38" s="7" t="s">
        <v>107</v>
      </c>
      <c r="F38" s="7" t="s">
        <v>108</v>
      </c>
      <c r="G38" s="8" t="str">
        <f>VLOOKUP(E38,'ReportFiles_sentyabr-siniflər'!$A$4:$C$119,3,0)</f>
        <v>16821232,97</v>
      </c>
      <c r="H38" s="8" t="str">
        <f>VLOOKUP(F38,'ReportFiles_sentyabr-siniflər'!$A$4:$C$119,3,0)</f>
        <v>2348517,73</v>
      </c>
      <c r="I38" s="8">
        <v>16821232.969999999</v>
      </c>
      <c r="J38" s="8">
        <v>2348517.73</v>
      </c>
      <c r="L38" s="8">
        <v>0</v>
      </c>
      <c r="M38" s="10">
        <v>2335178.38</v>
      </c>
    </row>
    <row r="39" spans="1:13" x14ac:dyDescent="0.2">
      <c r="A39" s="33" t="s">
        <v>261</v>
      </c>
      <c r="B39" s="11"/>
      <c r="C39" s="11"/>
      <c r="G39" s="8" t="e">
        <f>VLOOKUP(E39,'ReportFiles_sentyabr-siniflər'!$A$4:$C$119,3,0)</f>
        <v>#N/A</v>
      </c>
      <c r="H39" s="8" t="e">
        <f>VLOOKUP(F39,'ReportFiles_sentyabr-siniflər'!$A$4:$C$119,3,0)</f>
        <v>#N/A</v>
      </c>
      <c r="M39" s="10">
        <v>0</v>
      </c>
    </row>
    <row r="40" spans="1:13" x14ac:dyDescent="0.2">
      <c r="A40" s="34" t="s">
        <v>288</v>
      </c>
      <c r="B40" s="12">
        <v>1070685.42</v>
      </c>
      <c r="C40" s="12">
        <v>89872.6</v>
      </c>
      <c r="E40" s="7" t="s">
        <v>109</v>
      </c>
      <c r="F40" s="7" t="s">
        <v>110</v>
      </c>
      <c r="G40" s="8" t="str">
        <f>VLOOKUP(E40,'ReportFiles_sentyabr-siniflər'!$A$4:$C$119,3,0)</f>
        <v>1070685,42</v>
      </c>
      <c r="H40" s="8" t="str">
        <f>VLOOKUP(F40,'ReportFiles_sentyabr-siniflər'!$A$4:$C$119,3,0)</f>
        <v>89872,60</v>
      </c>
      <c r="I40" s="8">
        <v>1070685.42</v>
      </c>
      <c r="J40" s="8">
        <v>89872.6</v>
      </c>
      <c r="L40" s="8">
        <v>0</v>
      </c>
      <c r="M40" s="10">
        <v>89872.6</v>
      </c>
    </row>
    <row r="41" spans="1:13" x14ac:dyDescent="0.2">
      <c r="A41" s="26" t="s">
        <v>289</v>
      </c>
      <c r="B41" s="12">
        <v>0</v>
      </c>
      <c r="C41" s="12">
        <v>0</v>
      </c>
      <c r="E41" s="7" t="s">
        <v>111</v>
      </c>
      <c r="F41" s="7" t="s">
        <v>112</v>
      </c>
      <c r="G41" s="8">
        <f>VLOOKUP(E41,'ReportFiles_sentyabr-siniflər'!$A$4:$C$119,3,0)</f>
        <v>0</v>
      </c>
      <c r="H41" s="8">
        <f>VLOOKUP(F41,'ReportFiles_sentyabr-siniflər'!$A$4:$C$119,3,0)</f>
        <v>0</v>
      </c>
      <c r="I41" s="8">
        <v>0</v>
      </c>
      <c r="J41" s="8">
        <v>0</v>
      </c>
      <c r="L41" s="8">
        <v>0</v>
      </c>
      <c r="M41" s="10">
        <v>0</v>
      </c>
    </row>
    <row r="42" spans="1:13" x14ac:dyDescent="0.2">
      <c r="A42" s="27" t="s">
        <v>290</v>
      </c>
      <c r="B42" s="12">
        <v>4448411.9800000004</v>
      </c>
      <c r="C42" s="12">
        <v>1532610</v>
      </c>
      <c r="E42" s="7" t="s">
        <v>113</v>
      </c>
      <c r="F42" s="7" t="s">
        <v>114</v>
      </c>
      <c r="G42" s="8" t="str">
        <f>VLOOKUP(E42,'ReportFiles_sentyabr-siniflər'!$A$4:$C$119,3,0)</f>
        <v>4448411,98</v>
      </c>
      <c r="H42" s="8">
        <f>VLOOKUP(F42,'ReportFiles_sentyabr-siniflər'!$A$4:$C$119,3,0)</f>
        <v>1532610</v>
      </c>
      <c r="I42" s="8">
        <v>4448411.9800000004</v>
      </c>
      <c r="J42" s="8">
        <v>1532610</v>
      </c>
      <c r="L42" s="8">
        <v>0</v>
      </c>
      <c r="M42" s="10">
        <v>1532610</v>
      </c>
    </row>
    <row r="43" spans="1:13" x14ac:dyDescent="0.2">
      <c r="A43" s="26" t="s">
        <v>291</v>
      </c>
      <c r="B43" s="12">
        <v>231003.41</v>
      </c>
      <c r="C43" s="12">
        <v>0</v>
      </c>
      <c r="E43" s="7" t="s">
        <v>115</v>
      </c>
      <c r="F43" s="7" t="s">
        <v>116</v>
      </c>
      <c r="G43" s="8" t="str">
        <f>VLOOKUP(E43,'ReportFiles_sentyabr-siniflər'!$A$4:$C$119,3,0)</f>
        <v>231003,41</v>
      </c>
      <c r="H43" s="8">
        <f>VLOOKUP(F43,'ReportFiles_sentyabr-siniflər'!$A$4:$C$119,3,0)</f>
        <v>0</v>
      </c>
      <c r="I43" s="8">
        <v>231003.41</v>
      </c>
      <c r="J43" s="8">
        <v>0</v>
      </c>
      <c r="L43" s="8">
        <v>0</v>
      </c>
      <c r="M43" s="10">
        <v>0</v>
      </c>
    </row>
    <row r="44" spans="1:13" x14ac:dyDescent="0.2">
      <c r="A44" s="27" t="s">
        <v>292</v>
      </c>
      <c r="B44" s="12">
        <v>28909.49</v>
      </c>
      <c r="C44" s="12">
        <v>45935.99</v>
      </c>
      <c r="E44" s="7" t="s">
        <v>117</v>
      </c>
      <c r="F44" s="7" t="s">
        <v>118</v>
      </c>
      <c r="G44" s="8" t="str">
        <f>VLOOKUP(E44,'ReportFiles_sentyabr-siniflər'!$A$4:$C$119,3,0)</f>
        <v>28909,49</v>
      </c>
      <c r="H44" s="8" t="str">
        <f>VLOOKUP(F44,'ReportFiles_sentyabr-siniflər'!$A$4:$C$119,3,0)</f>
        <v>45935,99</v>
      </c>
      <c r="I44" s="8">
        <v>28909.49</v>
      </c>
      <c r="J44" s="8">
        <v>45935.99</v>
      </c>
      <c r="L44" s="8">
        <v>0</v>
      </c>
      <c r="M44" s="10">
        <v>45935.99</v>
      </c>
    </row>
    <row r="45" spans="1:13" x14ac:dyDescent="0.2">
      <c r="A45" s="26" t="s">
        <v>293</v>
      </c>
      <c r="B45" s="12">
        <v>0</v>
      </c>
      <c r="C45" s="12">
        <v>0</v>
      </c>
      <c r="E45" s="7" t="s">
        <v>119</v>
      </c>
      <c r="F45" s="7" t="s">
        <v>120</v>
      </c>
      <c r="G45" s="8">
        <f>VLOOKUP(E45,'ReportFiles_sentyabr-siniflər'!$A$4:$C$119,3,0)</f>
        <v>0</v>
      </c>
      <c r="H45" s="8">
        <f>VLOOKUP(F45,'ReportFiles_sentyabr-siniflər'!$A$4:$C$119,3,0)</f>
        <v>0</v>
      </c>
      <c r="I45" s="8">
        <v>0</v>
      </c>
      <c r="J45" s="8">
        <v>0</v>
      </c>
      <c r="L45" s="8">
        <v>0</v>
      </c>
      <c r="M45" s="10">
        <v>0</v>
      </c>
    </row>
    <row r="46" spans="1:13" x14ac:dyDescent="0.2">
      <c r="A46" s="27" t="s">
        <v>294</v>
      </c>
      <c r="B46" s="12">
        <v>1749355.8</v>
      </c>
      <c r="C46" s="12">
        <v>500</v>
      </c>
      <c r="E46" s="7" t="s">
        <v>121</v>
      </c>
      <c r="F46" s="7" t="s">
        <v>122</v>
      </c>
      <c r="G46" s="8" t="str">
        <f>VLOOKUP(E46,'ReportFiles_sentyabr-siniflər'!$A$4:$C$119,3,0)</f>
        <v>1749355,80</v>
      </c>
      <c r="H46" s="8">
        <f>VLOOKUP(F46,'ReportFiles_sentyabr-siniflər'!$A$4:$C$119,3,0)</f>
        <v>500</v>
      </c>
      <c r="I46" s="8">
        <v>1749355.8</v>
      </c>
      <c r="J46" s="8">
        <v>500</v>
      </c>
      <c r="L46" s="8">
        <v>0</v>
      </c>
      <c r="M46" s="10">
        <v>500</v>
      </c>
    </row>
    <row r="47" spans="1:13" x14ac:dyDescent="0.2">
      <c r="A47" s="26" t="s">
        <v>295</v>
      </c>
      <c r="B47" s="12">
        <v>1012838.52</v>
      </c>
      <c r="C47" s="12">
        <v>7526.8099999999995</v>
      </c>
      <c r="E47" s="7" t="s">
        <v>123</v>
      </c>
      <c r="F47" s="7" t="s">
        <v>124</v>
      </c>
      <c r="G47" s="8" t="str">
        <f>VLOOKUP(E47,'ReportFiles_sentyabr-siniflər'!$A$4:$C$119,3,0)</f>
        <v>1012838,52</v>
      </c>
      <c r="H47" s="8" t="str">
        <f>VLOOKUP(F47,'ReportFiles_sentyabr-siniflər'!$A$4:$C$119,3,0)</f>
        <v>20866,16</v>
      </c>
      <c r="I47" s="8">
        <v>1012838.52</v>
      </c>
      <c r="J47" s="8">
        <v>20866.16</v>
      </c>
      <c r="L47" s="8">
        <v>0</v>
      </c>
      <c r="M47" s="10">
        <v>7526.8099999999995</v>
      </c>
    </row>
    <row r="48" spans="1:13" x14ac:dyDescent="0.2">
      <c r="A48" s="27" t="s">
        <v>296</v>
      </c>
      <c r="B48" s="12">
        <v>8280028.3499999996</v>
      </c>
      <c r="C48" s="12">
        <v>658732.98</v>
      </c>
      <c r="E48" s="7" t="s">
        <v>125</v>
      </c>
      <c r="F48" s="7" t="s">
        <v>126</v>
      </c>
      <c r="G48" s="8" t="str">
        <f>VLOOKUP(E48,'ReportFiles_sentyabr-siniflər'!$A$4:$C$119,3,0)</f>
        <v>8280028,35</v>
      </c>
      <c r="H48" s="8" t="str">
        <f>VLOOKUP(F48,'ReportFiles_sentyabr-siniflər'!$A$4:$C$119,3,0)</f>
        <v>658732,98</v>
      </c>
      <c r="I48" s="8">
        <v>8280028.3499999996</v>
      </c>
      <c r="J48" s="8">
        <v>658732.98</v>
      </c>
      <c r="L48" s="8">
        <v>0</v>
      </c>
      <c r="M48" s="10">
        <v>658732.98</v>
      </c>
    </row>
    <row r="49" spans="1:13" x14ac:dyDescent="0.2">
      <c r="A49" s="27" t="s">
        <v>297</v>
      </c>
      <c r="B49" s="12">
        <v>0</v>
      </c>
      <c r="C49" s="12">
        <v>0</v>
      </c>
      <c r="E49" s="7" t="s">
        <v>127</v>
      </c>
      <c r="F49" s="7" t="s">
        <v>128</v>
      </c>
      <c r="G49" s="8">
        <f>VLOOKUP(E49,'ReportFiles_sentyabr-siniflər'!$A$4:$C$119,3,0)</f>
        <v>0</v>
      </c>
      <c r="H49" s="8">
        <f>VLOOKUP(F49,'ReportFiles_sentyabr-siniflər'!$A$4:$C$119,3,0)</f>
        <v>0</v>
      </c>
      <c r="I49" s="8">
        <v>0</v>
      </c>
      <c r="J49" s="8">
        <v>0</v>
      </c>
      <c r="L49" s="8">
        <v>0</v>
      </c>
      <c r="M49" s="10">
        <v>0</v>
      </c>
    </row>
    <row r="50" spans="1:13" x14ac:dyDescent="0.2">
      <c r="A50" s="29" t="s">
        <v>298</v>
      </c>
      <c r="B50" s="11">
        <v>0</v>
      </c>
      <c r="C50" s="11">
        <v>4133.6400000000003</v>
      </c>
      <c r="E50" s="7" t="s">
        <v>129</v>
      </c>
      <c r="F50" s="7" t="s">
        <v>130</v>
      </c>
      <c r="G50" s="8">
        <f>VLOOKUP(E50,'ReportFiles_sentyabr-siniflər'!$A$4:$C$119,3,0)</f>
        <v>0</v>
      </c>
      <c r="H50" s="8" t="str">
        <f>VLOOKUP(F50,'ReportFiles_sentyabr-siniflər'!$A$4:$C$119,3,0)</f>
        <v>4133,64</v>
      </c>
      <c r="I50" s="8">
        <v>0</v>
      </c>
      <c r="J50" s="8">
        <v>4133.6400000000003</v>
      </c>
      <c r="L50" s="8">
        <v>0</v>
      </c>
      <c r="M50" s="10">
        <v>4133.6400000000003</v>
      </c>
    </row>
    <row r="51" spans="1:13" x14ac:dyDescent="0.2">
      <c r="A51" s="33" t="s">
        <v>261</v>
      </c>
      <c r="B51" s="11"/>
      <c r="C51" s="11"/>
      <c r="G51" s="8" t="e">
        <f>VLOOKUP(E51,'ReportFiles_sentyabr-siniflər'!$A$4:$C$119,3,0)</f>
        <v>#N/A</v>
      </c>
      <c r="H51" s="8" t="e">
        <f>VLOOKUP(F51,'ReportFiles_sentyabr-siniflər'!$A$4:$C$119,3,0)</f>
        <v>#N/A</v>
      </c>
      <c r="M51" s="10">
        <v>0</v>
      </c>
    </row>
    <row r="52" spans="1:13" x14ac:dyDescent="0.2">
      <c r="A52" s="27" t="s">
        <v>299</v>
      </c>
      <c r="B52" s="12">
        <v>0</v>
      </c>
      <c r="C52" s="12">
        <v>4133.6400000000003</v>
      </c>
      <c r="E52" s="7" t="s">
        <v>131</v>
      </c>
      <c r="F52" s="7" t="s">
        <v>132</v>
      </c>
      <c r="G52" s="8">
        <f>VLOOKUP(E52,'ReportFiles_sentyabr-siniflər'!$A$4:$C$119,3,0)</f>
        <v>0</v>
      </c>
      <c r="H52" s="8" t="str">
        <f>VLOOKUP(F52,'ReportFiles_sentyabr-siniflər'!$A$4:$C$119,3,0)</f>
        <v>4133,64</v>
      </c>
      <c r="I52" s="8">
        <v>0</v>
      </c>
      <c r="J52" s="8">
        <v>4133.6400000000003</v>
      </c>
      <c r="L52" s="8">
        <v>0</v>
      </c>
      <c r="M52" s="10">
        <v>4133.6400000000003</v>
      </c>
    </row>
    <row r="53" spans="1:13" x14ac:dyDescent="0.2">
      <c r="A53" s="26" t="s">
        <v>300</v>
      </c>
      <c r="B53" s="12">
        <v>0</v>
      </c>
      <c r="C53" s="12">
        <v>0</v>
      </c>
      <c r="E53" s="7" t="s">
        <v>133</v>
      </c>
      <c r="F53" s="7" t="s">
        <v>134</v>
      </c>
      <c r="G53" s="8">
        <f>VLOOKUP(E53,'ReportFiles_sentyabr-siniflər'!$A$4:$C$119,3,0)</f>
        <v>0</v>
      </c>
      <c r="H53" s="8">
        <f>VLOOKUP(F53,'ReportFiles_sentyabr-siniflər'!$A$4:$C$119,3,0)</f>
        <v>0</v>
      </c>
      <c r="I53" s="8">
        <v>0</v>
      </c>
      <c r="J53" s="8">
        <v>0</v>
      </c>
      <c r="L53" s="8">
        <v>0</v>
      </c>
      <c r="M53" s="10">
        <v>0</v>
      </c>
    </row>
    <row r="54" spans="1:13" x14ac:dyDescent="0.2">
      <c r="A54" s="32" t="s">
        <v>301</v>
      </c>
      <c r="B54" s="11">
        <v>9269.6</v>
      </c>
      <c r="C54" s="11">
        <v>0</v>
      </c>
      <c r="E54" s="7" t="s">
        <v>135</v>
      </c>
      <c r="F54" s="7" t="s">
        <v>136</v>
      </c>
      <c r="G54" s="8" t="str">
        <f>VLOOKUP(E54,'ReportFiles_sentyabr-siniflər'!$A$4:$C$119,3,0)</f>
        <v>9269,60</v>
      </c>
      <c r="H54" s="8">
        <f>VLOOKUP(F54,'ReportFiles_sentyabr-siniflər'!$A$4:$C$119,3,0)</f>
        <v>0</v>
      </c>
      <c r="I54" s="8">
        <v>9269.6</v>
      </c>
      <c r="J54" s="8">
        <v>0</v>
      </c>
      <c r="L54" s="8">
        <v>0</v>
      </c>
      <c r="M54" s="10">
        <v>0</v>
      </c>
    </row>
    <row r="55" spans="1:13" x14ac:dyDescent="0.2">
      <c r="A55" s="33" t="s">
        <v>261</v>
      </c>
      <c r="B55" s="11"/>
      <c r="C55" s="11"/>
      <c r="G55" s="8" t="e">
        <f>VLOOKUP(E55,'ReportFiles_sentyabr-siniflər'!$A$4:$C$119,3,0)</f>
        <v>#N/A</v>
      </c>
      <c r="H55" s="8" t="e">
        <f>VLOOKUP(F55,'ReportFiles_sentyabr-siniflər'!$A$4:$C$119,3,0)</f>
        <v>#N/A</v>
      </c>
      <c r="M55" s="10">
        <v>0</v>
      </c>
    </row>
    <row r="56" spans="1:13" x14ac:dyDescent="0.2">
      <c r="A56" s="26" t="s">
        <v>302</v>
      </c>
      <c r="B56" s="12">
        <v>0</v>
      </c>
      <c r="C56" s="12">
        <v>0</v>
      </c>
      <c r="E56" s="7" t="s">
        <v>137</v>
      </c>
      <c r="F56" s="7" t="s">
        <v>138</v>
      </c>
      <c r="G56" s="8">
        <f>VLOOKUP(E56,'ReportFiles_sentyabr-siniflər'!$A$4:$C$119,3,0)</f>
        <v>0</v>
      </c>
      <c r="H56" s="8">
        <f>VLOOKUP(F56,'ReportFiles_sentyabr-siniflər'!$A$4:$C$119,3,0)</f>
        <v>0</v>
      </c>
      <c r="I56" s="8">
        <v>0</v>
      </c>
      <c r="J56" s="8">
        <v>0</v>
      </c>
      <c r="L56" s="8">
        <v>0</v>
      </c>
      <c r="M56" s="10">
        <v>0</v>
      </c>
    </row>
    <row r="57" spans="1:13" x14ac:dyDescent="0.2">
      <c r="A57" s="27" t="s">
        <v>303</v>
      </c>
      <c r="B57" s="12">
        <v>9269.6</v>
      </c>
      <c r="C57" s="12">
        <v>0</v>
      </c>
      <c r="E57" s="7" t="s">
        <v>139</v>
      </c>
      <c r="F57" s="7" t="s">
        <v>140</v>
      </c>
      <c r="G57" s="8" t="str">
        <f>VLOOKUP(E57,'ReportFiles_sentyabr-siniflər'!$A$4:$C$119,3,0)</f>
        <v>9269,60</v>
      </c>
      <c r="H57" s="8">
        <f>VLOOKUP(F57,'ReportFiles_sentyabr-siniflər'!$A$4:$C$119,3,0)</f>
        <v>0</v>
      </c>
      <c r="I57" s="8">
        <v>9269.6</v>
      </c>
      <c r="J57" s="8">
        <v>0</v>
      </c>
      <c r="L57" s="8">
        <v>0</v>
      </c>
      <c r="M57" s="10">
        <v>0</v>
      </c>
    </row>
    <row r="58" spans="1:13" x14ac:dyDescent="0.2">
      <c r="A58" s="30" t="s">
        <v>304</v>
      </c>
      <c r="B58" s="11">
        <v>132704940.69</v>
      </c>
      <c r="C58" s="11">
        <v>40854179.560000002</v>
      </c>
      <c r="E58" s="7" t="s">
        <v>141</v>
      </c>
      <c r="F58" s="7" t="s">
        <v>142</v>
      </c>
      <c r="G58" s="8" t="str">
        <f>VLOOKUP(E58,'ReportFiles_sentyabr-siniflər'!$A$4:$C$119,3,0)</f>
        <v>132704940,69</v>
      </c>
      <c r="H58" s="8" t="str">
        <f>VLOOKUP(F58,'ReportFiles_sentyabr-siniflər'!$A$4:$C$119,3,0)</f>
        <v>40854179,56</v>
      </c>
      <c r="I58" s="8">
        <v>132704940.69</v>
      </c>
      <c r="J58" s="8">
        <v>40854179.560000002</v>
      </c>
      <c r="L58" s="8">
        <v>0</v>
      </c>
      <c r="M58" s="10">
        <v>40854179.560000002</v>
      </c>
    </row>
    <row r="59" spans="1:13" x14ac:dyDescent="0.2">
      <c r="A59" s="29" t="s">
        <v>261</v>
      </c>
      <c r="B59" s="11"/>
      <c r="C59" s="11"/>
      <c r="G59" s="8" t="e">
        <f>VLOOKUP(E59,'ReportFiles_sentyabr-siniflər'!$A$4:$C$119,3,0)</f>
        <v>#N/A</v>
      </c>
      <c r="H59" s="8" t="e">
        <f>VLOOKUP(F59,'ReportFiles_sentyabr-siniflər'!$A$4:$C$119,3,0)</f>
        <v>#N/A</v>
      </c>
      <c r="M59" s="10">
        <v>0</v>
      </c>
    </row>
    <row r="60" spans="1:13" x14ac:dyDescent="0.2">
      <c r="A60" s="28" t="s">
        <v>305</v>
      </c>
      <c r="B60" s="11">
        <v>28332021.57</v>
      </c>
      <c r="C60" s="11">
        <v>2220000.7200000002</v>
      </c>
      <c r="E60" s="7" t="s">
        <v>100</v>
      </c>
      <c r="F60" s="7" t="s">
        <v>100</v>
      </c>
      <c r="G60" s="8" t="e">
        <f>VLOOKUP(E60,'ReportFiles_sentyabr-siniflər'!$A$4:$C$119,3,0)</f>
        <v>#N/A</v>
      </c>
      <c r="H60" s="8" t="e">
        <f>VLOOKUP(F60,'ReportFiles_sentyabr-siniflər'!$A$4:$C$119,3,0)</f>
        <v>#N/A</v>
      </c>
      <c r="M60" s="10">
        <v>0</v>
      </c>
    </row>
    <row r="61" spans="1:13" x14ac:dyDescent="0.2">
      <c r="A61" s="29" t="s">
        <v>261</v>
      </c>
      <c r="B61" s="11"/>
      <c r="C61" s="11"/>
      <c r="G61" s="8" t="e">
        <f>VLOOKUP(E61,'ReportFiles_sentyabr-siniflər'!$A$4:$C$119,3,0)</f>
        <v>#N/A</v>
      </c>
      <c r="H61" s="8" t="e">
        <f>VLOOKUP(F61,'ReportFiles_sentyabr-siniflər'!$A$4:$C$119,3,0)</f>
        <v>#N/A</v>
      </c>
      <c r="M61" s="10">
        <v>0</v>
      </c>
    </row>
    <row r="62" spans="1:13" x14ac:dyDescent="0.2">
      <c r="A62" s="26" t="s">
        <v>306</v>
      </c>
      <c r="B62" s="12">
        <v>28332021.57</v>
      </c>
      <c r="C62" s="12">
        <v>2220000.7200000002</v>
      </c>
      <c r="E62" s="7" t="s">
        <v>143</v>
      </c>
      <c r="F62" s="7" t="s">
        <v>144</v>
      </c>
      <c r="G62" s="8" t="str">
        <f>VLOOKUP(E62,'ReportFiles_sentyabr-siniflər'!$A$4:$C$119,3,0)</f>
        <v>28332021,57</v>
      </c>
      <c r="H62" s="8" t="str">
        <f>VLOOKUP(F62,'ReportFiles_sentyabr-siniflər'!$A$4:$C$119,3,0)</f>
        <v>2220000,72</v>
      </c>
      <c r="I62" s="8">
        <v>28332021.57</v>
      </c>
      <c r="J62" s="8">
        <v>2220000.7200000002</v>
      </c>
      <c r="L62" s="8">
        <v>0</v>
      </c>
      <c r="M62" s="10">
        <v>2220000.7200000002</v>
      </c>
    </row>
    <row r="63" spans="1:13" x14ac:dyDescent="0.2">
      <c r="A63" s="28" t="s">
        <v>268</v>
      </c>
      <c r="B63" s="14">
        <f>SUM(B65:B79)</f>
        <v>104372919.12</v>
      </c>
      <c r="C63" s="14">
        <f>SUM(C65:C79)</f>
        <v>38634178.840000004</v>
      </c>
      <c r="E63" s="7" t="s">
        <v>100</v>
      </c>
      <c r="F63" s="7" t="s">
        <v>100</v>
      </c>
      <c r="G63" s="8" t="e">
        <f>VLOOKUP(E63,'ReportFiles_sentyabr-siniflər'!$A$4:$C$119,3,0)</f>
        <v>#N/A</v>
      </c>
      <c r="H63" s="8" t="e">
        <f>VLOOKUP(F63,'ReportFiles_sentyabr-siniflər'!$A$4:$C$119,3,0)</f>
        <v>#N/A</v>
      </c>
      <c r="M63" s="10">
        <v>0</v>
      </c>
    </row>
    <row r="64" spans="1:13" x14ac:dyDescent="0.2">
      <c r="A64" s="29" t="s">
        <v>261</v>
      </c>
      <c r="B64" s="11"/>
      <c r="C64" s="11"/>
      <c r="G64" s="8" t="e">
        <f>VLOOKUP(E64,'ReportFiles_sentyabr-siniflər'!$A$4:$C$119,3,0)</f>
        <v>#N/A</v>
      </c>
      <c r="H64" s="8" t="e">
        <f>VLOOKUP(F64,'ReportFiles_sentyabr-siniflər'!$A$4:$C$119,3,0)</f>
        <v>#N/A</v>
      </c>
      <c r="M64" s="10">
        <v>0</v>
      </c>
    </row>
    <row r="65" spans="1:13" x14ac:dyDescent="0.2">
      <c r="A65" s="34" t="s">
        <v>307</v>
      </c>
      <c r="B65" s="12">
        <v>0</v>
      </c>
      <c r="C65" s="12">
        <v>0</v>
      </c>
      <c r="E65" s="7" t="s">
        <v>145</v>
      </c>
      <c r="F65" s="7" t="s">
        <v>146</v>
      </c>
      <c r="G65" s="8" t="e">
        <f>VLOOKUP(E65,'ReportFiles_sentyabr-siniflər'!$A$4:$C$119,3,0)</f>
        <v>#N/A</v>
      </c>
      <c r="H65" s="8">
        <f>VLOOKUP(F65,'ReportFiles_sentyabr-siniflər'!$A$4:$C$119,3,0)</f>
        <v>0</v>
      </c>
      <c r="J65" s="8">
        <v>0</v>
      </c>
      <c r="L65" s="8">
        <v>0</v>
      </c>
      <c r="M65" s="10">
        <v>0</v>
      </c>
    </row>
    <row r="66" spans="1:13" x14ac:dyDescent="0.2">
      <c r="A66" s="35" t="s">
        <v>308</v>
      </c>
      <c r="B66" s="12">
        <v>0</v>
      </c>
      <c r="C66" s="12">
        <v>0</v>
      </c>
      <c r="E66" s="7" t="s">
        <v>147</v>
      </c>
      <c r="F66" s="7" t="s">
        <v>148</v>
      </c>
      <c r="G66" s="8" t="e">
        <f>VLOOKUP(E66,'ReportFiles_sentyabr-siniflər'!$A$4:$C$119,3,0)</f>
        <v>#N/A</v>
      </c>
      <c r="H66" s="8">
        <f>VLOOKUP(F66,'ReportFiles_sentyabr-siniflər'!$A$4:$C$119,3,0)</f>
        <v>0</v>
      </c>
      <c r="J66" s="8">
        <v>0</v>
      </c>
      <c r="L66" s="8">
        <v>0</v>
      </c>
      <c r="M66" s="10">
        <v>0</v>
      </c>
    </row>
    <row r="67" spans="1:13" x14ac:dyDescent="0.2">
      <c r="A67" s="35" t="s">
        <v>309</v>
      </c>
      <c r="B67" s="12">
        <v>0</v>
      </c>
      <c r="C67" s="12">
        <v>0</v>
      </c>
      <c r="E67" s="7" t="s">
        <v>149</v>
      </c>
      <c r="F67" s="7" t="s">
        <v>150</v>
      </c>
      <c r="G67" s="8" t="e">
        <f>VLOOKUP(E67,'ReportFiles_sentyabr-siniflər'!$A$4:$C$119,3,0)</f>
        <v>#N/A</v>
      </c>
      <c r="H67" s="8">
        <f>VLOOKUP(F67,'ReportFiles_sentyabr-siniflər'!$A$4:$C$119,3,0)</f>
        <v>0</v>
      </c>
      <c r="J67" s="8">
        <v>0</v>
      </c>
      <c r="L67" s="8">
        <v>0</v>
      </c>
      <c r="M67" s="10">
        <v>0</v>
      </c>
    </row>
    <row r="68" spans="1:13" x14ac:dyDescent="0.2">
      <c r="A68" s="35" t="s">
        <v>310</v>
      </c>
      <c r="B68" s="12">
        <v>0</v>
      </c>
      <c r="C68" s="12">
        <v>0</v>
      </c>
      <c r="E68" s="7" t="s">
        <v>151</v>
      </c>
      <c r="F68" s="7" t="s">
        <v>152</v>
      </c>
      <c r="G68" s="8" t="e">
        <f>VLOOKUP(E68,'ReportFiles_sentyabr-siniflər'!$A$4:$C$119,3,0)</f>
        <v>#N/A</v>
      </c>
      <c r="H68" s="8">
        <f>VLOOKUP(F68,'ReportFiles_sentyabr-siniflər'!$A$4:$C$119,3,0)</f>
        <v>0</v>
      </c>
      <c r="J68" s="8">
        <v>0</v>
      </c>
      <c r="L68" s="8">
        <v>0</v>
      </c>
      <c r="M68" s="10">
        <v>0</v>
      </c>
    </row>
    <row r="69" spans="1:13" x14ac:dyDescent="0.2">
      <c r="A69" s="27" t="s">
        <v>311</v>
      </c>
      <c r="B69" s="12">
        <v>96750</v>
      </c>
      <c r="C69" s="12">
        <v>0</v>
      </c>
      <c r="E69" s="7" t="s">
        <v>153</v>
      </c>
      <c r="F69" s="7" t="s">
        <v>154</v>
      </c>
      <c r="G69" s="8">
        <f>VLOOKUP(E69,'ReportFiles_sentyabr-siniflər'!$A$4:$C$119,3,0)</f>
        <v>96750</v>
      </c>
      <c r="H69" s="8">
        <f>VLOOKUP(F69,'ReportFiles_sentyabr-siniflər'!$A$4:$C$119,3,0)</f>
        <v>0</v>
      </c>
      <c r="I69" s="8">
        <v>96750</v>
      </c>
      <c r="J69" s="8">
        <v>0</v>
      </c>
      <c r="L69" s="8">
        <v>0</v>
      </c>
      <c r="M69" s="10">
        <v>0</v>
      </c>
    </row>
    <row r="70" spans="1:13" x14ac:dyDescent="0.2">
      <c r="A70" s="26" t="s">
        <v>312</v>
      </c>
      <c r="B70" s="12">
        <v>0</v>
      </c>
      <c r="C70" s="12">
        <v>0</v>
      </c>
      <c r="E70" s="7" t="s">
        <v>155</v>
      </c>
      <c r="F70" s="7" t="s">
        <v>156</v>
      </c>
      <c r="G70" s="8">
        <f>VLOOKUP(E70,'ReportFiles_sentyabr-siniflər'!$A$4:$C$119,3,0)</f>
        <v>0</v>
      </c>
      <c r="H70" s="8">
        <f>VLOOKUP(F70,'ReportFiles_sentyabr-siniflər'!$A$4:$C$119,3,0)</f>
        <v>0</v>
      </c>
      <c r="I70" s="8">
        <v>0</v>
      </c>
      <c r="J70" s="8">
        <v>0</v>
      </c>
      <c r="L70" s="8">
        <v>0</v>
      </c>
      <c r="M70" s="10">
        <v>0</v>
      </c>
    </row>
    <row r="71" spans="1:13" x14ac:dyDescent="0.2">
      <c r="A71" s="34" t="s">
        <v>313</v>
      </c>
      <c r="B71" s="12">
        <v>5603364</v>
      </c>
      <c r="C71" s="12">
        <v>3270450</v>
      </c>
      <c r="E71" s="7" t="s">
        <v>157</v>
      </c>
      <c r="F71" s="7" t="s">
        <v>158</v>
      </c>
      <c r="G71" s="8">
        <f>VLOOKUP(E71,'ReportFiles_sentyabr-siniflər'!$A$4:$C$119,3,0)</f>
        <v>5603364</v>
      </c>
      <c r="H71" s="8">
        <f>VLOOKUP(F71,'ReportFiles_sentyabr-siniflər'!$A$4:$C$119,3,0)</f>
        <v>3270450</v>
      </c>
      <c r="I71" s="8">
        <v>5603364</v>
      </c>
      <c r="J71" s="8">
        <v>3270450</v>
      </c>
      <c r="L71" s="8">
        <v>0</v>
      </c>
      <c r="M71" s="10">
        <v>3270450</v>
      </c>
    </row>
    <row r="72" spans="1:13" x14ac:dyDescent="0.2">
      <c r="A72" s="34" t="s">
        <v>314</v>
      </c>
      <c r="B72" s="12">
        <v>7416345</v>
      </c>
      <c r="C72" s="12">
        <v>1041742</v>
      </c>
      <c r="E72" s="7" t="s">
        <v>159</v>
      </c>
      <c r="F72" s="7" t="s">
        <v>160</v>
      </c>
      <c r="G72" s="8">
        <f>VLOOKUP(E72,'ReportFiles_sentyabr-siniflər'!$A$4:$C$119,3,0)</f>
        <v>7416345</v>
      </c>
      <c r="H72" s="8">
        <f>VLOOKUP(F72,'ReportFiles_sentyabr-siniflər'!$A$4:$C$119,3,0)</f>
        <v>1041742</v>
      </c>
      <c r="I72" s="8">
        <v>7416345</v>
      </c>
      <c r="J72" s="8">
        <v>1041742</v>
      </c>
      <c r="L72" s="8">
        <v>0</v>
      </c>
      <c r="M72" s="10">
        <v>1041742</v>
      </c>
    </row>
    <row r="73" spans="1:13" x14ac:dyDescent="0.2">
      <c r="A73" s="27" t="s">
        <v>315</v>
      </c>
      <c r="B73" s="12">
        <v>0</v>
      </c>
      <c r="C73" s="12">
        <v>0</v>
      </c>
      <c r="E73" s="7" t="s">
        <v>161</v>
      </c>
      <c r="F73" s="7" t="s">
        <v>162</v>
      </c>
      <c r="G73" s="8">
        <f>VLOOKUP(E73,'ReportFiles_sentyabr-siniflər'!$A$4:$C$119,3,0)</f>
        <v>0</v>
      </c>
      <c r="H73" s="8">
        <f>VLOOKUP(F73,'ReportFiles_sentyabr-siniflər'!$A$4:$C$119,3,0)</f>
        <v>0</v>
      </c>
      <c r="I73" s="8">
        <v>0</v>
      </c>
      <c r="J73" s="8">
        <v>0</v>
      </c>
      <c r="L73" s="8">
        <v>0</v>
      </c>
      <c r="M73" s="10">
        <v>0</v>
      </c>
    </row>
    <row r="74" spans="1:13" x14ac:dyDescent="0.2">
      <c r="A74" s="26" t="s">
        <v>316</v>
      </c>
      <c r="B74" s="12">
        <v>0</v>
      </c>
      <c r="C74" s="12">
        <v>0</v>
      </c>
      <c r="E74" s="7" t="s">
        <v>163</v>
      </c>
      <c r="F74" s="7" t="s">
        <v>164</v>
      </c>
      <c r="G74" s="8">
        <f>VLOOKUP(E74,'ReportFiles_sentyabr-siniflər'!$A$4:$C$119,3,0)</f>
        <v>0</v>
      </c>
      <c r="H74" s="8">
        <f>VLOOKUP(F74,'ReportFiles_sentyabr-siniflər'!$A$4:$C$119,3,0)</f>
        <v>0</v>
      </c>
      <c r="I74" s="8">
        <v>0</v>
      </c>
      <c r="J74" s="8">
        <v>0</v>
      </c>
      <c r="L74" s="8">
        <v>0</v>
      </c>
      <c r="M74" s="10">
        <v>0</v>
      </c>
    </row>
    <row r="75" spans="1:13" x14ac:dyDescent="0.2">
      <c r="A75" s="27" t="s">
        <v>317</v>
      </c>
      <c r="B75" s="12">
        <v>7644.5</v>
      </c>
      <c r="C75" s="12">
        <v>0</v>
      </c>
      <c r="E75" s="7" t="s">
        <v>165</v>
      </c>
      <c r="F75" s="7" t="s">
        <v>166</v>
      </c>
      <c r="G75" s="8" t="str">
        <f>VLOOKUP(E75,'ReportFiles_sentyabr-siniflər'!$A$4:$C$119,3,0)</f>
        <v>7644,50</v>
      </c>
      <c r="H75" s="8">
        <f>VLOOKUP(F75,'ReportFiles_sentyabr-siniflər'!$A$4:$C$119,3,0)</f>
        <v>0</v>
      </c>
      <c r="I75" s="8">
        <v>7644.5</v>
      </c>
      <c r="J75" s="8">
        <v>0</v>
      </c>
      <c r="L75" s="8">
        <v>0</v>
      </c>
      <c r="M75" s="10">
        <v>0</v>
      </c>
    </row>
    <row r="76" spans="1:13" x14ac:dyDescent="0.2">
      <c r="A76" s="27" t="s">
        <v>318</v>
      </c>
      <c r="B76" s="12">
        <v>19079485.079999998</v>
      </c>
      <c r="C76" s="12">
        <v>2353539.39</v>
      </c>
      <c r="E76" s="7" t="s">
        <v>167</v>
      </c>
      <c r="F76" s="7" t="s">
        <v>168</v>
      </c>
      <c r="G76" s="8" t="str">
        <f>VLOOKUP(E76,'ReportFiles_sentyabr-siniflər'!$A$4:$C$119,3,0)</f>
        <v>19079485,08</v>
      </c>
      <c r="H76" s="8" t="str">
        <f>VLOOKUP(F76,'ReportFiles_sentyabr-siniflər'!$A$4:$C$119,3,0)</f>
        <v>2353539,39</v>
      </c>
      <c r="I76" s="8">
        <v>19079485.079999998</v>
      </c>
      <c r="J76" s="8">
        <v>2353539.39</v>
      </c>
      <c r="L76" s="8">
        <v>0</v>
      </c>
      <c r="M76" s="10">
        <v>2353539.39</v>
      </c>
    </row>
    <row r="77" spans="1:13" x14ac:dyDescent="0.2">
      <c r="A77" s="34" t="s">
        <v>319</v>
      </c>
      <c r="B77" s="12">
        <v>210114.53</v>
      </c>
      <c r="C77" s="12">
        <v>22833.47</v>
      </c>
      <c r="E77" s="7" t="s">
        <v>169</v>
      </c>
      <c r="F77" s="7" t="s">
        <v>170</v>
      </c>
      <c r="G77" s="8" t="str">
        <f>VLOOKUP(E77,'ReportFiles_sentyabr-siniflər'!$A$4:$C$119,3,0)</f>
        <v>210114,53</v>
      </c>
      <c r="H77" s="8" t="str">
        <f>VLOOKUP(F77,'ReportFiles_sentyabr-siniflər'!$A$4:$C$119,3,0)</f>
        <v>22833,47</v>
      </c>
      <c r="I77" s="8">
        <v>210114.53</v>
      </c>
      <c r="J77" s="8">
        <v>22833.47</v>
      </c>
      <c r="L77" s="8">
        <v>0</v>
      </c>
      <c r="M77" s="10">
        <v>22833.47</v>
      </c>
    </row>
    <row r="78" spans="1:13" x14ac:dyDescent="0.2">
      <c r="A78" s="34" t="s">
        <v>320</v>
      </c>
      <c r="B78" s="12">
        <v>71877752.010000005</v>
      </c>
      <c r="C78" s="12">
        <v>31945613.98</v>
      </c>
      <c r="E78" s="7" t="s">
        <v>171</v>
      </c>
      <c r="F78" s="7" t="s">
        <v>172</v>
      </c>
      <c r="G78" s="8" t="str">
        <f>VLOOKUP(E78,'ReportFiles_sentyabr-siniflər'!$A$4:$C$119,3,0)</f>
        <v>71877752,01</v>
      </c>
      <c r="H78" s="8" t="str">
        <f>VLOOKUP(F78,'ReportFiles_sentyabr-siniflər'!$A$4:$C$119,3,0)</f>
        <v>31945613,98</v>
      </c>
      <c r="I78" s="8">
        <v>71877752.010000005</v>
      </c>
      <c r="J78" s="8">
        <v>31945613.98</v>
      </c>
      <c r="L78" s="8">
        <v>0</v>
      </c>
      <c r="M78" s="10">
        <v>31945613.98</v>
      </c>
    </row>
    <row r="79" spans="1:13" x14ac:dyDescent="0.2">
      <c r="A79" s="35" t="s">
        <v>321</v>
      </c>
      <c r="B79" s="12">
        <v>81464</v>
      </c>
      <c r="C79" s="12">
        <v>0</v>
      </c>
      <c r="E79" s="7" t="s">
        <v>173</v>
      </c>
      <c r="F79" s="7" t="s">
        <v>174</v>
      </c>
      <c r="G79" s="8">
        <f>VLOOKUP(E79,'ReportFiles_sentyabr-siniflər'!$A$4:$C$119,3,0)</f>
        <v>81464</v>
      </c>
      <c r="H79" s="8">
        <f>VLOOKUP(F79,'ReportFiles_sentyabr-siniflər'!$A$4:$C$119,3,0)</f>
        <v>0</v>
      </c>
      <c r="I79" s="8">
        <v>81464</v>
      </c>
      <c r="J79" s="8">
        <v>0</v>
      </c>
      <c r="L79" s="8">
        <v>0</v>
      </c>
      <c r="M79" s="10">
        <v>0</v>
      </c>
    </row>
    <row r="80" spans="1:13" x14ac:dyDescent="0.2">
      <c r="A80" s="28" t="s">
        <v>322</v>
      </c>
      <c r="B80" s="14">
        <f>B5+B58</f>
        <v>414352724.96999997</v>
      </c>
      <c r="C80" s="14">
        <f>C5+C58</f>
        <v>188579730.19</v>
      </c>
      <c r="E80" s="7" t="s">
        <v>175</v>
      </c>
      <c r="F80" s="7" t="s">
        <v>176</v>
      </c>
    </row>
  </sheetData>
  <mergeCells count="1">
    <mergeCell ref="A2:C2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9"/>
  <sheetViews>
    <sheetView showGridLines="0" topLeftCell="A43" workbookViewId="0">
      <selection activeCell="B65" sqref="B65"/>
    </sheetView>
  </sheetViews>
  <sheetFormatPr baseColWidth="10" defaultColWidth="8.83203125" defaultRowHeight="15" x14ac:dyDescent="0.2"/>
  <cols>
    <col min="1" max="1" width="4.33203125" customWidth="1"/>
    <col min="2" max="2" width="36.5" bestFit="1" customWidth="1"/>
    <col min="3" max="3" width="13.1640625" customWidth="1"/>
  </cols>
  <sheetData>
    <row r="1" spans="1:3" ht="56.25" customHeight="1" x14ac:dyDescent="0.25">
      <c r="A1" s="15" t="s">
        <v>177</v>
      </c>
      <c r="B1" s="15"/>
      <c r="C1" s="15"/>
    </row>
    <row r="2" spans="1:3" x14ac:dyDescent="0.2">
      <c r="A2" s="16"/>
      <c r="B2" s="16"/>
      <c r="C2" s="16"/>
    </row>
    <row r="3" spans="1:3" x14ac:dyDescent="0.2">
      <c r="A3" s="4" t="s">
        <v>178</v>
      </c>
      <c r="B3" s="4" t="s">
        <v>0</v>
      </c>
      <c r="C3" s="4" t="s">
        <v>1</v>
      </c>
    </row>
    <row r="4" spans="1:3" x14ac:dyDescent="0.2">
      <c r="A4" s="5" t="s">
        <v>175</v>
      </c>
      <c r="B4" s="5" t="s">
        <v>179</v>
      </c>
      <c r="C4" s="5" t="s">
        <v>180</v>
      </c>
    </row>
    <row r="5" spans="1:3" x14ac:dyDescent="0.2">
      <c r="A5" s="6" t="s">
        <v>56</v>
      </c>
      <c r="B5" s="6" t="s">
        <v>181</v>
      </c>
      <c r="C5" s="6" t="s">
        <v>182</v>
      </c>
    </row>
    <row r="6" spans="1:3" x14ac:dyDescent="0.2">
      <c r="A6" s="5" t="s">
        <v>58</v>
      </c>
      <c r="B6" s="5" t="s">
        <v>2</v>
      </c>
      <c r="C6" s="5" t="s">
        <v>183</v>
      </c>
    </row>
    <row r="7" spans="1:3" x14ac:dyDescent="0.2">
      <c r="A7" s="6" t="s">
        <v>60</v>
      </c>
      <c r="B7" s="6" t="s">
        <v>3</v>
      </c>
      <c r="C7" s="6" t="s">
        <v>184</v>
      </c>
    </row>
    <row r="8" spans="1:3" x14ac:dyDescent="0.2">
      <c r="A8" s="5" t="s">
        <v>62</v>
      </c>
      <c r="B8" s="5" t="s">
        <v>4</v>
      </c>
      <c r="C8" s="5" t="s">
        <v>185</v>
      </c>
    </row>
    <row r="9" spans="1:3" x14ac:dyDescent="0.2">
      <c r="A9" s="6" t="s">
        <v>64</v>
      </c>
      <c r="B9" s="6" t="s">
        <v>5</v>
      </c>
      <c r="C9" s="6">
        <v>0</v>
      </c>
    </row>
    <row r="10" spans="1:3" x14ac:dyDescent="0.2">
      <c r="A10" s="5" t="s">
        <v>66</v>
      </c>
      <c r="B10" s="5" t="s">
        <v>6</v>
      </c>
      <c r="C10" s="5" t="s">
        <v>186</v>
      </c>
    </row>
    <row r="11" spans="1:3" x14ac:dyDescent="0.2">
      <c r="A11" s="6" t="s">
        <v>68</v>
      </c>
      <c r="B11" s="6" t="s">
        <v>7</v>
      </c>
      <c r="C11" s="6" t="s">
        <v>187</v>
      </c>
    </row>
    <row r="12" spans="1:3" x14ac:dyDescent="0.2">
      <c r="A12" s="5" t="s">
        <v>70</v>
      </c>
      <c r="B12" s="5" t="s">
        <v>8</v>
      </c>
      <c r="C12" s="5" t="s">
        <v>188</v>
      </c>
    </row>
    <row r="13" spans="1:3" x14ac:dyDescent="0.2">
      <c r="A13" s="6" t="s">
        <v>72</v>
      </c>
      <c r="B13" s="6" t="s">
        <v>9</v>
      </c>
      <c r="C13" s="6" t="s">
        <v>189</v>
      </c>
    </row>
    <row r="14" spans="1:3" x14ac:dyDescent="0.2">
      <c r="A14" s="5" t="s">
        <v>74</v>
      </c>
      <c r="B14" s="5" t="s">
        <v>10</v>
      </c>
      <c r="C14" s="5" t="s">
        <v>190</v>
      </c>
    </row>
    <row r="15" spans="1:3" x14ac:dyDescent="0.2">
      <c r="A15" s="6" t="s">
        <v>76</v>
      </c>
      <c r="B15" s="6" t="s">
        <v>191</v>
      </c>
      <c r="C15" s="6" t="s">
        <v>192</v>
      </c>
    </row>
    <row r="16" spans="1:3" x14ac:dyDescent="0.2">
      <c r="A16" s="5" t="s">
        <v>78</v>
      </c>
      <c r="B16" s="5"/>
      <c r="C16" s="5" t="s">
        <v>193</v>
      </c>
    </row>
    <row r="17" spans="1:3" x14ac:dyDescent="0.2">
      <c r="A17" s="6" t="s">
        <v>80</v>
      </c>
      <c r="B17" s="6" t="s">
        <v>11</v>
      </c>
      <c r="C17" s="6" t="s">
        <v>194</v>
      </c>
    </row>
    <row r="18" spans="1:3" x14ac:dyDescent="0.2">
      <c r="A18" s="5" t="s">
        <v>82</v>
      </c>
      <c r="B18" s="5" t="s">
        <v>12</v>
      </c>
      <c r="C18" s="5" t="s">
        <v>195</v>
      </c>
    </row>
    <row r="19" spans="1:3" x14ac:dyDescent="0.2">
      <c r="A19" s="6" t="s">
        <v>84</v>
      </c>
      <c r="B19" s="6" t="s">
        <v>13</v>
      </c>
      <c r="C19" s="6" t="s">
        <v>196</v>
      </c>
    </row>
    <row r="20" spans="1:3" x14ac:dyDescent="0.2">
      <c r="A20" s="5" t="s">
        <v>86</v>
      </c>
      <c r="B20" s="5" t="s">
        <v>14</v>
      </c>
      <c r="C20" s="5" t="s">
        <v>197</v>
      </c>
    </row>
    <row r="21" spans="1:3" x14ac:dyDescent="0.2">
      <c r="A21" s="6" t="s">
        <v>88</v>
      </c>
      <c r="B21" s="6" t="s">
        <v>15</v>
      </c>
      <c r="C21" s="6" t="s">
        <v>198</v>
      </c>
    </row>
    <row r="22" spans="1:3" x14ac:dyDescent="0.2">
      <c r="A22" s="5" t="s">
        <v>90</v>
      </c>
      <c r="B22" s="5" t="s">
        <v>16</v>
      </c>
      <c r="C22" s="5" t="s">
        <v>199</v>
      </c>
    </row>
    <row r="23" spans="1:3" x14ac:dyDescent="0.2">
      <c r="A23" s="6" t="s">
        <v>92</v>
      </c>
      <c r="B23" s="6" t="s">
        <v>17</v>
      </c>
      <c r="C23" s="6" t="s">
        <v>200</v>
      </c>
    </row>
    <row r="24" spans="1:3" x14ac:dyDescent="0.2">
      <c r="A24" s="5" t="s">
        <v>94</v>
      </c>
      <c r="B24" s="5" t="s">
        <v>18</v>
      </c>
      <c r="C24" s="5" t="s">
        <v>201</v>
      </c>
    </row>
    <row r="25" spans="1:3" x14ac:dyDescent="0.2">
      <c r="A25" s="6" t="s">
        <v>96</v>
      </c>
      <c r="B25" s="6" t="s">
        <v>19</v>
      </c>
      <c r="C25" s="6" t="s">
        <v>202</v>
      </c>
    </row>
    <row r="26" spans="1:3" x14ac:dyDescent="0.2">
      <c r="A26" s="5" t="s">
        <v>98</v>
      </c>
      <c r="B26" s="5" t="s">
        <v>20</v>
      </c>
      <c r="C26" s="5" t="s">
        <v>203</v>
      </c>
    </row>
    <row r="27" spans="1:3" x14ac:dyDescent="0.2">
      <c r="A27" s="6" t="s">
        <v>101</v>
      </c>
      <c r="B27" s="6" t="s">
        <v>21</v>
      </c>
      <c r="C27" s="6" t="s">
        <v>204</v>
      </c>
    </row>
    <row r="28" spans="1:3" x14ac:dyDescent="0.2">
      <c r="A28" s="5" t="s">
        <v>103</v>
      </c>
      <c r="B28" s="5" t="s">
        <v>22</v>
      </c>
      <c r="C28" s="5">
        <v>48892</v>
      </c>
    </row>
    <row r="29" spans="1:3" x14ac:dyDescent="0.2">
      <c r="A29" s="6" t="s">
        <v>105</v>
      </c>
      <c r="B29" s="6"/>
      <c r="C29" s="6">
        <v>0</v>
      </c>
    </row>
    <row r="30" spans="1:3" x14ac:dyDescent="0.2">
      <c r="A30" s="5" t="s">
        <v>107</v>
      </c>
      <c r="B30" s="5" t="s">
        <v>23</v>
      </c>
      <c r="C30" s="5" t="s">
        <v>205</v>
      </c>
    </row>
    <row r="31" spans="1:3" ht="28" x14ac:dyDescent="0.2">
      <c r="A31" s="6" t="s">
        <v>109</v>
      </c>
      <c r="B31" s="6" t="s">
        <v>24</v>
      </c>
      <c r="C31" s="6" t="s">
        <v>206</v>
      </c>
    </row>
    <row r="32" spans="1:3" ht="28" x14ac:dyDescent="0.2">
      <c r="A32" s="5" t="s">
        <v>111</v>
      </c>
      <c r="B32" s="5" t="s">
        <v>25</v>
      </c>
      <c r="C32" s="5">
        <v>0</v>
      </c>
    </row>
    <row r="33" spans="1:3" ht="28" x14ac:dyDescent="0.2">
      <c r="A33" s="6" t="s">
        <v>113</v>
      </c>
      <c r="B33" s="6" t="s">
        <v>26</v>
      </c>
      <c r="C33" s="6" t="s">
        <v>207</v>
      </c>
    </row>
    <row r="34" spans="1:3" ht="28" x14ac:dyDescent="0.2">
      <c r="A34" s="5" t="s">
        <v>115</v>
      </c>
      <c r="B34" s="5" t="s">
        <v>27</v>
      </c>
      <c r="C34" s="5" t="s">
        <v>208</v>
      </c>
    </row>
    <row r="35" spans="1:3" x14ac:dyDescent="0.2">
      <c r="A35" s="6" t="s">
        <v>117</v>
      </c>
      <c r="B35" s="6" t="s">
        <v>28</v>
      </c>
      <c r="C35" s="6" t="s">
        <v>209</v>
      </c>
    </row>
    <row r="36" spans="1:3" ht="28" x14ac:dyDescent="0.2">
      <c r="A36" s="5" t="s">
        <v>119</v>
      </c>
      <c r="B36" s="5" t="s">
        <v>29</v>
      </c>
      <c r="C36" s="5">
        <v>0</v>
      </c>
    </row>
    <row r="37" spans="1:3" x14ac:dyDescent="0.2">
      <c r="A37" s="6" t="s">
        <v>121</v>
      </c>
      <c r="B37" s="6" t="s">
        <v>30</v>
      </c>
      <c r="C37" s="6" t="s">
        <v>210</v>
      </c>
    </row>
    <row r="38" spans="1:3" x14ac:dyDescent="0.2">
      <c r="A38" s="5" t="s">
        <v>123</v>
      </c>
      <c r="B38" s="5" t="s">
        <v>31</v>
      </c>
      <c r="C38" s="5" t="s">
        <v>211</v>
      </c>
    </row>
    <row r="39" spans="1:3" x14ac:dyDescent="0.2">
      <c r="A39" s="6" t="s">
        <v>125</v>
      </c>
      <c r="B39" s="6" t="s">
        <v>32</v>
      </c>
      <c r="C39" s="6" t="s">
        <v>212</v>
      </c>
    </row>
    <row r="40" spans="1:3" x14ac:dyDescent="0.2">
      <c r="A40" s="5" t="s">
        <v>127</v>
      </c>
      <c r="B40" s="5"/>
      <c r="C40" s="5">
        <v>0</v>
      </c>
    </row>
    <row r="41" spans="1:3" x14ac:dyDescent="0.2">
      <c r="A41" s="6" t="s">
        <v>129</v>
      </c>
      <c r="B41" s="6" t="s">
        <v>33</v>
      </c>
      <c r="C41" s="6">
        <v>0</v>
      </c>
    </row>
    <row r="42" spans="1:3" x14ac:dyDescent="0.2">
      <c r="A42" s="5" t="s">
        <v>131</v>
      </c>
      <c r="B42" s="5" t="s">
        <v>34</v>
      </c>
      <c r="C42" s="5">
        <v>0</v>
      </c>
    </row>
    <row r="43" spans="1:3" x14ac:dyDescent="0.2">
      <c r="A43" s="6" t="s">
        <v>133</v>
      </c>
      <c r="B43" s="6" t="s">
        <v>35</v>
      </c>
      <c r="C43" s="6">
        <v>0</v>
      </c>
    </row>
    <row r="44" spans="1:3" x14ac:dyDescent="0.2">
      <c r="A44" s="5" t="s">
        <v>135</v>
      </c>
      <c r="B44" s="5" t="s">
        <v>36</v>
      </c>
      <c r="C44" s="5" t="s">
        <v>213</v>
      </c>
    </row>
    <row r="45" spans="1:3" x14ac:dyDescent="0.2">
      <c r="A45" s="6" t="s">
        <v>137</v>
      </c>
      <c r="B45" s="6" t="s">
        <v>37</v>
      </c>
      <c r="C45" s="6">
        <v>0</v>
      </c>
    </row>
    <row r="46" spans="1:3" x14ac:dyDescent="0.2">
      <c r="A46" s="5" t="s">
        <v>139</v>
      </c>
      <c r="B46" s="5" t="s">
        <v>38</v>
      </c>
      <c r="C46" s="5" t="s">
        <v>213</v>
      </c>
    </row>
    <row r="47" spans="1:3" x14ac:dyDescent="0.2">
      <c r="A47" s="6" t="s">
        <v>141</v>
      </c>
      <c r="B47" s="6" t="s">
        <v>39</v>
      </c>
      <c r="C47" s="6" t="s">
        <v>214</v>
      </c>
    </row>
    <row r="48" spans="1:3" x14ac:dyDescent="0.2">
      <c r="A48" s="5" t="s">
        <v>153</v>
      </c>
      <c r="B48" s="5" t="s">
        <v>45</v>
      </c>
      <c r="C48" s="5">
        <v>96750</v>
      </c>
    </row>
    <row r="49" spans="1:3" x14ac:dyDescent="0.2">
      <c r="A49" s="6" t="s">
        <v>155</v>
      </c>
      <c r="B49" s="6" t="s">
        <v>46</v>
      </c>
      <c r="C49" s="6">
        <v>0</v>
      </c>
    </row>
    <row r="50" spans="1:3" x14ac:dyDescent="0.2">
      <c r="A50" s="5" t="s">
        <v>157</v>
      </c>
      <c r="B50" s="5" t="s">
        <v>47</v>
      </c>
      <c r="C50" s="5">
        <v>5603364</v>
      </c>
    </row>
    <row r="51" spans="1:3" ht="28" x14ac:dyDescent="0.2">
      <c r="A51" s="6" t="s">
        <v>159</v>
      </c>
      <c r="B51" s="6" t="s">
        <v>48</v>
      </c>
      <c r="C51" s="6">
        <v>7416345</v>
      </c>
    </row>
    <row r="52" spans="1:3" x14ac:dyDescent="0.2">
      <c r="A52" s="5" t="s">
        <v>161</v>
      </c>
      <c r="B52" s="5" t="s">
        <v>49</v>
      </c>
      <c r="C52" s="5">
        <v>0</v>
      </c>
    </row>
    <row r="53" spans="1:3" x14ac:dyDescent="0.2">
      <c r="A53" s="6" t="s">
        <v>163</v>
      </c>
      <c r="B53" s="6" t="s">
        <v>50</v>
      </c>
      <c r="C53" s="6">
        <v>0</v>
      </c>
    </row>
    <row r="54" spans="1:3" x14ac:dyDescent="0.2">
      <c r="A54" s="5" t="s">
        <v>165</v>
      </c>
      <c r="B54" s="5" t="s">
        <v>51</v>
      </c>
      <c r="C54" s="5" t="s">
        <v>215</v>
      </c>
    </row>
    <row r="55" spans="1:3" ht="42" x14ac:dyDescent="0.2">
      <c r="A55" s="6" t="s">
        <v>143</v>
      </c>
      <c r="B55" s="6" t="s">
        <v>40</v>
      </c>
      <c r="C55" s="6" t="s">
        <v>216</v>
      </c>
    </row>
    <row r="56" spans="1:3" x14ac:dyDescent="0.2">
      <c r="A56" s="5" t="s">
        <v>167</v>
      </c>
      <c r="B56" s="5" t="s">
        <v>52</v>
      </c>
      <c r="C56" s="5" t="s">
        <v>217</v>
      </c>
    </row>
    <row r="57" spans="1:3" ht="28" x14ac:dyDescent="0.2">
      <c r="A57" s="6" t="s">
        <v>169</v>
      </c>
      <c r="B57" s="6" t="s">
        <v>53</v>
      </c>
      <c r="C57" s="6" t="s">
        <v>218</v>
      </c>
    </row>
    <row r="58" spans="1:3" ht="28" x14ac:dyDescent="0.2">
      <c r="A58" s="5" t="s">
        <v>171</v>
      </c>
      <c r="B58" s="5" t="s">
        <v>54</v>
      </c>
      <c r="C58" s="5" t="s">
        <v>219</v>
      </c>
    </row>
    <row r="59" spans="1:3" x14ac:dyDescent="0.2">
      <c r="A59" s="6" t="s">
        <v>173</v>
      </c>
      <c r="B59" s="6" t="s">
        <v>55</v>
      </c>
      <c r="C59" s="6">
        <v>81464</v>
      </c>
    </row>
    <row r="60" spans="1:3" x14ac:dyDescent="0.2">
      <c r="A60" s="5" t="s">
        <v>220</v>
      </c>
      <c r="B60" s="5" t="s">
        <v>221</v>
      </c>
      <c r="C60" s="5" t="s">
        <v>222</v>
      </c>
    </row>
    <row r="61" spans="1:3" x14ac:dyDescent="0.2">
      <c r="A61" s="6" t="s">
        <v>57</v>
      </c>
      <c r="B61" s="6" t="s">
        <v>223</v>
      </c>
      <c r="C61" s="6" t="s">
        <v>224</v>
      </c>
    </row>
    <row r="62" spans="1:3" x14ac:dyDescent="0.2">
      <c r="A62" s="5" t="s">
        <v>59</v>
      </c>
      <c r="B62" s="5" t="s">
        <v>2</v>
      </c>
      <c r="C62" s="5" t="s">
        <v>225</v>
      </c>
    </row>
    <row r="63" spans="1:3" x14ac:dyDescent="0.2">
      <c r="A63" s="6" t="s">
        <v>61</v>
      </c>
      <c r="B63" s="6" t="s">
        <v>3</v>
      </c>
      <c r="C63" s="6" t="s">
        <v>226</v>
      </c>
    </row>
    <row r="64" spans="1:3" x14ac:dyDescent="0.2">
      <c r="A64" s="5" t="s">
        <v>63</v>
      </c>
      <c r="B64" s="5" t="s">
        <v>4</v>
      </c>
      <c r="C64" s="5" t="s">
        <v>227</v>
      </c>
    </row>
    <row r="65" spans="1:3" x14ac:dyDescent="0.2">
      <c r="A65" s="6" t="s">
        <v>65</v>
      </c>
      <c r="B65" s="6" t="s">
        <v>5</v>
      </c>
      <c r="C65" s="6">
        <v>0</v>
      </c>
    </row>
    <row r="66" spans="1:3" x14ac:dyDescent="0.2">
      <c r="A66" s="5" t="s">
        <v>67</v>
      </c>
      <c r="B66" s="5" t="s">
        <v>6</v>
      </c>
      <c r="C66" s="5">
        <v>0</v>
      </c>
    </row>
    <row r="67" spans="1:3" x14ac:dyDescent="0.2">
      <c r="A67" s="6" t="s">
        <v>69</v>
      </c>
      <c r="B67" s="6" t="s">
        <v>7</v>
      </c>
      <c r="C67" s="6">
        <v>9850</v>
      </c>
    </row>
    <row r="68" spans="1:3" x14ac:dyDescent="0.2">
      <c r="A68" s="5" t="s">
        <v>71</v>
      </c>
      <c r="B68" s="5" t="s">
        <v>8</v>
      </c>
      <c r="C68" s="5" t="s">
        <v>228</v>
      </c>
    </row>
    <row r="69" spans="1:3" x14ac:dyDescent="0.2">
      <c r="A69" s="6" t="s">
        <v>73</v>
      </c>
      <c r="B69" s="6" t="s">
        <v>9</v>
      </c>
      <c r="C69" s="6" t="s">
        <v>229</v>
      </c>
    </row>
    <row r="70" spans="1:3" x14ac:dyDescent="0.2">
      <c r="A70" s="5" t="s">
        <v>75</v>
      </c>
      <c r="B70" s="5" t="s">
        <v>230</v>
      </c>
      <c r="C70" s="5" t="s">
        <v>231</v>
      </c>
    </row>
    <row r="71" spans="1:3" x14ac:dyDescent="0.2">
      <c r="A71" s="6" t="s">
        <v>77</v>
      </c>
      <c r="B71" s="6" t="s">
        <v>232</v>
      </c>
      <c r="C71" s="6" t="s">
        <v>233</v>
      </c>
    </row>
    <row r="72" spans="1:3" x14ac:dyDescent="0.2">
      <c r="A72" s="5" t="s">
        <v>79</v>
      </c>
      <c r="B72" s="5"/>
      <c r="C72" s="5" t="s">
        <v>234</v>
      </c>
    </row>
    <row r="73" spans="1:3" x14ac:dyDescent="0.2">
      <c r="A73" s="6" t="s">
        <v>81</v>
      </c>
      <c r="B73" s="6" t="s">
        <v>11</v>
      </c>
      <c r="C73" s="6" t="s">
        <v>235</v>
      </c>
    </row>
    <row r="74" spans="1:3" x14ac:dyDescent="0.2">
      <c r="A74" s="5" t="s">
        <v>83</v>
      </c>
      <c r="B74" s="5" t="s">
        <v>12</v>
      </c>
      <c r="C74" s="5" t="s">
        <v>236</v>
      </c>
    </row>
    <row r="75" spans="1:3" x14ac:dyDescent="0.2">
      <c r="A75" s="6" t="s">
        <v>85</v>
      </c>
      <c r="B75" s="6" t="s">
        <v>13</v>
      </c>
      <c r="C75" s="6" t="s">
        <v>237</v>
      </c>
    </row>
    <row r="76" spans="1:3" x14ac:dyDescent="0.2">
      <c r="A76" s="5" t="s">
        <v>87</v>
      </c>
      <c r="B76" s="5" t="s">
        <v>14</v>
      </c>
      <c r="C76" s="5" t="s">
        <v>238</v>
      </c>
    </row>
    <row r="77" spans="1:3" x14ac:dyDescent="0.2">
      <c r="A77" s="6" t="s">
        <v>89</v>
      </c>
      <c r="B77" s="6" t="s">
        <v>15</v>
      </c>
      <c r="C77" s="6">
        <v>0</v>
      </c>
    </row>
    <row r="78" spans="1:3" x14ac:dyDescent="0.2">
      <c r="A78" s="5" t="s">
        <v>91</v>
      </c>
      <c r="B78" s="5" t="s">
        <v>16</v>
      </c>
      <c r="C78" s="5">
        <v>15594</v>
      </c>
    </row>
    <row r="79" spans="1:3" x14ac:dyDescent="0.2">
      <c r="A79" s="6" t="s">
        <v>93</v>
      </c>
      <c r="B79" s="6" t="s">
        <v>239</v>
      </c>
      <c r="C79" s="6">
        <v>0</v>
      </c>
    </row>
    <row r="80" spans="1:3" x14ac:dyDescent="0.2">
      <c r="A80" s="5" t="s">
        <v>95</v>
      </c>
      <c r="B80" s="5" t="s">
        <v>18</v>
      </c>
      <c r="C80" s="5" t="s">
        <v>240</v>
      </c>
    </row>
    <row r="81" spans="1:3" x14ac:dyDescent="0.2">
      <c r="A81" s="6" t="s">
        <v>97</v>
      </c>
      <c r="B81" s="6" t="s">
        <v>19</v>
      </c>
      <c r="C81" s="6" t="s">
        <v>241</v>
      </c>
    </row>
    <row r="82" spans="1:3" x14ac:dyDescent="0.2">
      <c r="A82" s="5" t="s">
        <v>99</v>
      </c>
      <c r="B82" s="5" t="s">
        <v>20</v>
      </c>
      <c r="C82" s="5" t="s">
        <v>242</v>
      </c>
    </row>
    <row r="83" spans="1:3" x14ac:dyDescent="0.2">
      <c r="A83" s="6" t="s">
        <v>102</v>
      </c>
      <c r="B83" s="6" t="s">
        <v>21</v>
      </c>
      <c r="C83" s="6">
        <v>1719220</v>
      </c>
    </row>
    <row r="84" spans="1:3" x14ac:dyDescent="0.2">
      <c r="A84" s="5" t="s">
        <v>104</v>
      </c>
      <c r="B84" s="5" t="s">
        <v>22</v>
      </c>
      <c r="C84" s="5">
        <v>0</v>
      </c>
    </row>
    <row r="85" spans="1:3" x14ac:dyDescent="0.2">
      <c r="A85" s="6" t="s">
        <v>106</v>
      </c>
      <c r="B85" s="6"/>
      <c r="C85" s="6">
        <v>0</v>
      </c>
    </row>
    <row r="86" spans="1:3" x14ac:dyDescent="0.2">
      <c r="A86" s="5" t="s">
        <v>108</v>
      </c>
      <c r="B86" s="5" t="s">
        <v>23</v>
      </c>
      <c r="C86" s="5" t="s">
        <v>243</v>
      </c>
    </row>
    <row r="87" spans="1:3" ht="28" x14ac:dyDescent="0.2">
      <c r="A87" s="6" t="s">
        <v>110</v>
      </c>
      <c r="B87" s="6" t="s">
        <v>24</v>
      </c>
      <c r="C87" s="6" t="s">
        <v>244</v>
      </c>
    </row>
    <row r="88" spans="1:3" ht="28" x14ac:dyDescent="0.2">
      <c r="A88" s="5" t="s">
        <v>112</v>
      </c>
      <c r="B88" s="5" t="s">
        <v>25</v>
      </c>
      <c r="C88" s="5">
        <v>0</v>
      </c>
    </row>
    <row r="89" spans="1:3" ht="28" x14ac:dyDescent="0.2">
      <c r="A89" s="6" t="s">
        <v>114</v>
      </c>
      <c r="B89" s="6" t="s">
        <v>26</v>
      </c>
      <c r="C89" s="6">
        <v>1532610</v>
      </c>
    </row>
    <row r="90" spans="1:3" ht="28" x14ac:dyDescent="0.2">
      <c r="A90" s="5" t="s">
        <v>116</v>
      </c>
      <c r="B90" s="5" t="s">
        <v>27</v>
      </c>
      <c r="C90" s="5">
        <v>0</v>
      </c>
    </row>
    <row r="91" spans="1:3" x14ac:dyDescent="0.2">
      <c r="A91" s="6" t="s">
        <v>118</v>
      </c>
      <c r="B91" s="6" t="s">
        <v>28</v>
      </c>
      <c r="C91" s="6" t="s">
        <v>245</v>
      </c>
    </row>
    <row r="92" spans="1:3" ht="28" x14ac:dyDescent="0.2">
      <c r="A92" s="5" t="s">
        <v>120</v>
      </c>
      <c r="B92" s="5" t="s">
        <v>29</v>
      </c>
      <c r="C92" s="5">
        <v>0</v>
      </c>
    </row>
    <row r="93" spans="1:3" x14ac:dyDescent="0.2">
      <c r="A93" s="6" t="s">
        <v>122</v>
      </c>
      <c r="B93" s="6" t="s">
        <v>30</v>
      </c>
      <c r="C93" s="6">
        <v>500</v>
      </c>
    </row>
    <row r="94" spans="1:3" x14ac:dyDescent="0.2">
      <c r="A94" s="5" t="s">
        <v>124</v>
      </c>
      <c r="B94" s="5" t="s">
        <v>31</v>
      </c>
      <c r="C94" s="5" t="s">
        <v>246</v>
      </c>
    </row>
    <row r="95" spans="1:3" x14ac:dyDescent="0.2">
      <c r="A95" s="6" t="s">
        <v>126</v>
      </c>
      <c r="B95" s="6" t="s">
        <v>32</v>
      </c>
      <c r="C95" s="6" t="s">
        <v>247</v>
      </c>
    </row>
    <row r="96" spans="1:3" x14ac:dyDescent="0.2">
      <c r="A96" s="5" t="s">
        <v>128</v>
      </c>
      <c r="B96" s="5"/>
      <c r="C96" s="5">
        <v>0</v>
      </c>
    </row>
    <row r="97" spans="1:3" x14ac:dyDescent="0.2">
      <c r="A97" s="6" t="s">
        <v>130</v>
      </c>
      <c r="B97" s="6" t="s">
        <v>33</v>
      </c>
      <c r="C97" s="6" t="s">
        <v>248</v>
      </c>
    </row>
    <row r="98" spans="1:3" x14ac:dyDescent="0.2">
      <c r="A98" s="5" t="s">
        <v>132</v>
      </c>
      <c r="B98" s="5" t="s">
        <v>34</v>
      </c>
      <c r="C98" s="5" t="s">
        <v>248</v>
      </c>
    </row>
    <row r="99" spans="1:3" x14ac:dyDescent="0.2">
      <c r="A99" s="6" t="s">
        <v>134</v>
      </c>
      <c r="B99" s="6" t="s">
        <v>35</v>
      </c>
      <c r="C99" s="6">
        <v>0</v>
      </c>
    </row>
    <row r="100" spans="1:3" x14ac:dyDescent="0.2">
      <c r="A100" s="5" t="s">
        <v>136</v>
      </c>
      <c r="B100" s="5" t="s">
        <v>36</v>
      </c>
      <c r="C100" s="5">
        <v>0</v>
      </c>
    </row>
    <row r="101" spans="1:3" x14ac:dyDescent="0.2">
      <c r="A101" s="6" t="s">
        <v>138</v>
      </c>
      <c r="B101" s="6" t="s">
        <v>249</v>
      </c>
      <c r="C101" s="6">
        <v>0</v>
      </c>
    </row>
    <row r="102" spans="1:3" x14ac:dyDescent="0.2">
      <c r="A102" s="5" t="s">
        <v>140</v>
      </c>
      <c r="B102" s="5" t="s">
        <v>38</v>
      </c>
      <c r="C102" s="5">
        <v>0</v>
      </c>
    </row>
    <row r="103" spans="1:3" x14ac:dyDescent="0.2">
      <c r="A103" s="6" t="s">
        <v>142</v>
      </c>
      <c r="B103" s="6" t="s">
        <v>39</v>
      </c>
      <c r="C103" s="6" t="s">
        <v>250</v>
      </c>
    </row>
    <row r="104" spans="1:3" ht="28" x14ac:dyDescent="0.2">
      <c r="A104" s="5" t="s">
        <v>146</v>
      </c>
      <c r="B104" s="5" t="s">
        <v>41</v>
      </c>
      <c r="C104" s="5">
        <v>0</v>
      </c>
    </row>
    <row r="105" spans="1:3" x14ac:dyDescent="0.2">
      <c r="A105" s="6" t="s">
        <v>148</v>
      </c>
      <c r="B105" s="6" t="s">
        <v>42</v>
      </c>
      <c r="C105" s="6">
        <v>0</v>
      </c>
    </row>
    <row r="106" spans="1:3" x14ac:dyDescent="0.2">
      <c r="A106" s="5" t="s">
        <v>150</v>
      </c>
      <c r="B106" s="5" t="s">
        <v>43</v>
      </c>
      <c r="C106" s="5">
        <v>0</v>
      </c>
    </row>
    <row r="107" spans="1:3" x14ac:dyDescent="0.2">
      <c r="A107" s="6" t="s">
        <v>152</v>
      </c>
      <c r="B107" s="6" t="s">
        <v>44</v>
      </c>
      <c r="C107" s="6">
        <v>0</v>
      </c>
    </row>
    <row r="108" spans="1:3" x14ac:dyDescent="0.2">
      <c r="A108" s="5" t="s">
        <v>154</v>
      </c>
      <c r="B108" s="5" t="s">
        <v>45</v>
      </c>
      <c r="C108" s="5">
        <v>0</v>
      </c>
    </row>
    <row r="109" spans="1:3" x14ac:dyDescent="0.2">
      <c r="A109" s="6" t="s">
        <v>156</v>
      </c>
      <c r="B109" s="6" t="s">
        <v>46</v>
      </c>
      <c r="C109" s="6">
        <v>0</v>
      </c>
    </row>
    <row r="110" spans="1:3" x14ac:dyDescent="0.2">
      <c r="A110" s="5" t="s">
        <v>158</v>
      </c>
      <c r="B110" s="5" t="s">
        <v>47</v>
      </c>
      <c r="C110" s="5">
        <v>3270450</v>
      </c>
    </row>
    <row r="111" spans="1:3" ht="28" x14ac:dyDescent="0.2">
      <c r="A111" s="6" t="s">
        <v>160</v>
      </c>
      <c r="B111" s="6" t="s">
        <v>48</v>
      </c>
      <c r="C111" s="6">
        <v>1041742</v>
      </c>
    </row>
    <row r="112" spans="1:3" x14ac:dyDescent="0.2">
      <c r="A112" s="5" t="s">
        <v>162</v>
      </c>
      <c r="B112" s="5" t="s">
        <v>49</v>
      </c>
      <c r="C112" s="5">
        <v>0</v>
      </c>
    </row>
    <row r="113" spans="1:3" x14ac:dyDescent="0.2">
      <c r="A113" s="6" t="s">
        <v>164</v>
      </c>
      <c r="B113" s="6" t="s">
        <v>50</v>
      </c>
      <c r="C113" s="6">
        <v>0</v>
      </c>
    </row>
    <row r="114" spans="1:3" x14ac:dyDescent="0.2">
      <c r="A114" s="5" t="s">
        <v>166</v>
      </c>
      <c r="B114" s="5" t="s">
        <v>51</v>
      </c>
      <c r="C114" s="5">
        <v>0</v>
      </c>
    </row>
    <row r="115" spans="1:3" ht="42" x14ac:dyDescent="0.2">
      <c r="A115" s="6" t="s">
        <v>144</v>
      </c>
      <c r="B115" s="6" t="s">
        <v>40</v>
      </c>
      <c r="C115" s="6" t="s">
        <v>251</v>
      </c>
    </row>
    <row r="116" spans="1:3" x14ac:dyDescent="0.2">
      <c r="A116" s="5" t="s">
        <v>168</v>
      </c>
      <c r="B116" s="5"/>
      <c r="C116" s="5" t="s">
        <v>252</v>
      </c>
    </row>
    <row r="117" spans="1:3" x14ac:dyDescent="0.2">
      <c r="A117" s="6" t="s">
        <v>170</v>
      </c>
      <c r="B117" s="6"/>
      <c r="C117" s="6" t="s">
        <v>253</v>
      </c>
    </row>
    <row r="118" spans="1:3" x14ac:dyDescent="0.2">
      <c r="A118" s="5" t="s">
        <v>172</v>
      </c>
      <c r="B118" s="5"/>
      <c r="C118" s="5" t="s">
        <v>254</v>
      </c>
    </row>
    <row r="119" spans="1:3" x14ac:dyDescent="0.2">
      <c r="A119" s="6" t="s">
        <v>174</v>
      </c>
      <c r="B119" s="6"/>
      <c r="C119" s="6">
        <v>0</v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yanvar-sentyabr-siniflər</vt:lpstr>
      <vt:lpstr>ReportFiles_sentyabr-siniflər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Anar Islamov</dc:creator>
  <cp:lastModifiedBy>Microsoft Office User</cp:lastModifiedBy>
  <dcterms:created xsi:type="dcterms:W3CDTF">2017-09-06T08:30:42Z</dcterms:created>
  <dcterms:modified xsi:type="dcterms:W3CDTF">2019-10-03T10:18:33Z</dcterms:modified>
</cp:coreProperties>
</file>