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400" windowHeight="16140" tabRatio="692"/>
  </bookViews>
  <sheets>
    <sheet name="Forma11" sheetId="6" r:id="rId1"/>
  </sheets>
  <externalReferences>
    <externalReference r:id="rId2"/>
  </externalReference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6" l="1"/>
  <c r="D7" i="6"/>
  <c r="D5" i="6"/>
  <c r="D60" i="6"/>
  <c r="D76" i="6"/>
  <c r="D77" i="6"/>
  <c r="D78" i="6"/>
  <c r="D63" i="6"/>
  <c r="D58" i="6"/>
  <c r="D52" i="6"/>
  <c r="D50" i="6"/>
  <c r="D48" i="6"/>
  <c r="D47" i="6"/>
  <c r="D32" i="6"/>
  <c r="D31" i="6"/>
  <c r="D30" i="6"/>
  <c r="D27" i="6"/>
  <c r="D20" i="6"/>
  <c r="D18" i="6"/>
  <c r="C79" i="6"/>
  <c r="C78" i="6"/>
  <c r="C77" i="6"/>
  <c r="C76" i="6"/>
  <c r="C62" i="6"/>
  <c r="C58" i="6"/>
  <c r="C49" i="6"/>
  <c r="C47" i="6"/>
  <c r="C46" i="6"/>
  <c r="C45" i="6"/>
  <c r="C44" i="6"/>
  <c r="C43" i="6"/>
  <c r="C42" i="6"/>
  <c r="C32" i="6"/>
  <c r="C31" i="6"/>
  <c r="C29" i="6"/>
  <c r="C28" i="6"/>
  <c r="C27" i="6"/>
  <c r="C9" i="6"/>
  <c r="C7" i="6"/>
  <c r="C63" i="6"/>
  <c r="C35" i="6"/>
  <c r="C33" i="6"/>
  <c r="C13" i="6"/>
  <c r="C10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<sst xmlns="http://schemas.openxmlformats.org/spreadsheetml/2006/main" count="81" uniqueCount="68">
  <si>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</si>
  <si>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</si>
  <si>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</si>
  <si>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</si>
  <si>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January-July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</si>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</sst>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4" fillId="0" borderId="22" xfId="2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22" xfId="2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vin.abdullayev/AppData/Local/Microsoft/Windows/INetCache/Content.Outlook/BIFHQD1Z/ReportFi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Files"/>
    </sheetNames>
    <sheetDataSet>
      <sheetData sheetId="0">
        <row r="5">
          <cell r="C5">
            <v>208530780.94999999</v>
          </cell>
        </row>
        <row r="6">
          <cell r="C6">
            <v>71579681.730000004</v>
          </cell>
        </row>
        <row r="7">
          <cell r="C7">
            <v>20295754.100000001</v>
          </cell>
        </row>
        <row r="21">
          <cell r="C21">
            <v>316133.25</v>
          </cell>
        </row>
        <row r="22">
          <cell r="C22">
            <v>11603117.99</v>
          </cell>
        </row>
        <row r="23">
          <cell r="C23">
            <v>5299711.62</v>
          </cell>
        </row>
        <row r="25">
          <cell r="C25">
            <v>414797.53</v>
          </cell>
        </row>
        <row r="26">
          <cell r="C26">
            <v>1250777.93</v>
          </cell>
        </row>
        <row r="33">
          <cell r="C33">
            <v>4253669.97</v>
          </cell>
        </row>
        <row r="34">
          <cell r="C34">
            <v>398529.78</v>
          </cell>
        </row>
        <row r="35">
          <cell r="C35">
            <v>23786.32</v>
          </cell>
        </row>
        <row r="36">
          <cell r="C36">
            <v>284685.26</v>
          </cell>
        </row>
        <row r="37">
          <cell r="C37">
            <v>1599536.23</v>
          </cell>
        </row>
        <row r="38">
          <cell r="C38">
            <v>789679.26</v>
          </cell>
        </row>
        <row r="40">
          <cell r="C40">
            <v>0</v>
          </cell>
        </row>
        <row r="47">
          <cell r="C47">
            <v>116211355.97</v>
          </cell>
        </row>
        <row r="55">
          <cell r="C55">
            <v>21553777.969999999</v>
          </cell>
        </row>
        <row r="56">
          <cell r="C56">
            <v>16568917.199999999</v>
          </cell>
        </row>
        <row r="57">
          <cell r="C57">
            <v>203170</v>
          </cell>
        </row>
        <row r="58">
          <cell r="C58">
            <v>50433180.799999997</v>
          </cell>
        </row>
        <row r="59">
          <cell r="C59">
            <v>61513</v>
          </cell>
        </row>
        <row r="70">
          <cell r="C70">
            <v>573576.41</v>
          </cell>
        </row>
        <row r="72">
          <cell r="C72">
            <v>187357.96</v>
          </cell>
        </row>
        <row r="77">
          <cell r="C77">
            <v>0</v>
          </cell>
        </row>
        <row r="80">
          <cell r="C80">
            <v>112157.08</v>
          </cell>
        </row>
        <row r="81">
          <cell r="C81">
            <v>239</v>
          </cell>
        </row>
        <row r="82">
          <cell r="C82">
            <v>326873.58</v>
          </cell>
        </row>
        <row r="94">
          <cell r="C94">
            <v>9237.7099999999991</v>
          </cell>
        </row>
        <row r="95">
          <cell r="C95">
            <v>124629.39</v>
          </cell>
        </row>
        <row r="97">
          <cell r="C97">
            <v>33738.18</v>
          </cell>
        </row>
        <row r="98">
          <cell r="C98">
            <v>33738.18</v>
          </cell>
        </row>
        <row r="116">
          <cell r="C116">
            <v>846230</v>
          </cell>
        </row>
        <row r="117">
          <cell r="C117">
            <v>3925</v>
          </cell>
        </row>
        <row r="118">
          <cell r="C118">
            <v>21134122.870000001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38" zoomScaleNormal="138" zoomScaleSheetLayoutView="100" zoomScalePageLayoutView="138" workbookViewId="0">
      <selection activeCell="B5" sqref="B5:B80"/>
    </sheetView>
  </sheetViews>
  <sheetFormatPr baseColWidth="10" defaultColWidth="8.83203125" defaultRowHeight="16" x14ac:dyDescent="0.2"/>
  <cols>
    <col min="1" max="1" width="4.5" style="9" customWidth="1"/>
    <col min="2" max="2" width="64" style="9" customWidth="1"/>
    <col min="3" max="3" width="19.83203125" style="14" customWidth="1"/>
    <col min="4" max="4" width="20.5" style="6" customWidth="1"/>
    <col min="5" max="16384" width="8.83203125" style="9"/>
  </cols>
  <sheetData>
    <row r="1" spans="1:4" ht="21" customHeight="1" x14ac:dyDescent="0.2">
      <c r="A1" s="1"/>
      <c r="B1" s="2"/>
      <c r="C1" s="13"/>
      <c r="D1" s="8"/>
    </row>
    <row r="2" spans="1:4" ht="78" customHeight="1" x14ac:dyDescent="0.2">
      <c r="A2" s="3"/>
      <c r="B2" s="57" t="s">
        <v>4</v>
      </c>
      <c r="C2" s="57"/>
      <c r="D2" s="57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45" t="s">
        <v>1</v>
      </c>
      <c r="C4" s="15" t="s">
        <v>2</v>
      </c>
      <c r="D4" s="16" t="s">
        <v>3</v>
      </c>
    </row>
    <row r="5" spans="1:4" ht="22.5" customHeight="1" thickBot="1" x14ac:dyDescent="0.25">
      <c r="A5" s="10"/>
      <c r="B5" s="46" t="s">
        <v>5</v>
      </c>
      <c r="C5" s="22">
        <v>209124731.44999999</v>
      </c>
      <c r="D5" s="22">
        <f>D7+D14</f>
        <v>87843642.670000002</v>
      </c>
    </row>
    <row r="6" spans="1:4" ht="22.5" customHeight="1" thickBot="1" x14ac:dyDescent="0.25">
      <c r="A6" s="10"/>
      <c r="B6" s="46" t="s">
        <v>12</v>
      </c>
      <c r="C6" s="23"/>
      <c r="D6" s="24"/>
    </row>
    <row r="7" spans="1:4" ht="22.5" customHeight="1" x14ac:dyDescent="0.2">
      <c r="A7" s="11"/>
      <c r="B7" s="47" t="s">
        <v>67</v>
      </c>
      <c r="C7" s="22">
        <f>[1]ReportFiles!$C$6</f>
        <v>71579681.730000004</v>
      </c>
      <c r="D7" s="22">
        <f>SUM(D9:D13)</f>
        <v>41289578.810000002</v>
      </c>
    </row>
    <row r="8" spans="1:4" ht="22.5" customHeight="1" x14ac:dyDescent="0.2">
      <c r="A8" s="11"/>
      <c r="B8" s="47" t="s">
        <v>12</v>
      </c>
      <c r="C8" s="23"/>
      <c r="D8" s="24"/>
    </row>
    <row r="9" spans="1:4" ht="22.5" customHeight="1" x14ac:dyDescent="0.2">
      <c r="A9" s="10"/>
      <c r="B9" s="48" t="s">
        <v>6</v>
      </c>
      <c r="C9" s="25">
        <f>[1]ReportFiles!$C$7</f>
        <v>20295754.100000001</v>
      </c>
      <c r="D9" s="25">
        <v>1757334.71</v>
      </c>
    </row>
    <row r="10" spans="1:4" ht="21" customHeight="1" x14ac:dyDescent="0.2">
      <c r="A10" s="11"/>
      <c r="B10" s="49" t="s">
        <v>7</v>
      </c>
      <c r="C10" s="25">
        <f>51175234.21</f>
        <v>51175234.210000001</v>
      </c>
      <c r="D10" s="25">
        <v>39532244.100000001</v>
      </c>
    </row>
    <row r="11" spans="1:4" ht="21" customHeight="1" x14ac:dyDescent="0.2">
      <c r="A11" s="10"/>
      <c r="B11" s="48" t="s">
        <v>8</v>
      </c>
      <c r="C11" s="23">
        <v>0</v>
      </c>
      <c r="D11" s="26">
        <v>0</v>
      </c>
    </row>
    <row r="12" spans="1:4" ht="21" customHeight="1" x14ac:dyDescent="0.2">
      <c r="A12" s="11"/>
      <c r="B12" s="49" t="s">
        <v>9</v>
      </c>
      <c r="C12" s="25">
        <v>118706.59</v>
      </c>
      <c r="D12" s="27">
        <v>0</v>
      </c>
    </row>
    <row r="13" spans="1:4" ht="21" customHeight="1" x14ac:dyDescent="0.2">
      <c r="A13" s="10"/>
      <c r="B13" s="48" t="s">
        <v>10</v>
      </c>
      <c r="C13" s="28">
        <f>-10013.17</f>
        <v>-10013.17</v>
      </c>
      <c r="D13" s="25">
        <v>0</v>
      </c>
    </row>
    <row r="14" spans="1:4" ht="21" customHeight="1" x14ac:dyDescent="0.2">
      <c r="A14" s="11"/>
      <c r="B14" s="50" t="s">
        <v>11</v>
      </c>
      <c r="C14" s="29">
        <v>137545049.72</v>
      </c>
      <c r="D14" s="22">
        <f>D16+D21</f>
        <v>46554063.859999999</v>
      </c>
    </row>
    <row r="15" spans="1:4" ht="21" customHeight="1" x14ac:dyDescent="0.2">
      <c r="A15" s="11"/>
      <c r="B15" s="51" t="s">
        <v>12</v>
      </c>
      <c r="C15" s="30"/>
      <c r="D15" s="24"/>
    </row>
    <row r="16" spans="1:4" ht="21" customHeight="1" x14ac:dyDescent="0.2">
      <c r="A16" s="10"/>
      <c r="B16" s="52" t="s">
        <v>13</v>
      </c>
      <c r="C16" s="22">
        <v>60773023.509999998</v>
      </c>
      <c r="D16" s="22">
        <v>35753736.990000002</v>
      </c>
    </row>
    <row r="17" spans="1:4" ht="21" customHeight="1" x14ac:dyDescent="0.2">
      <c r="A17" s="10"/>
      <c r="B17" s="51" t="s">
        <v>12</v>
      </c>
      <c r="C17" s="23"/>
      <c r="D17" s="24"/>
    </row>
    <row r="18" spans="1:4" ht="21" customHeight="1" x14ac:dyDescent="0.2">
      <c r="A18" s="11"/>
      <c r="B18" s="49" t="s">
        <v>14</v>
      </c>
      <c r="C18" s="25">
        <v>2677762.89</v>
      </c>
      <c r="D18" s="25">
        <f>[1]ReportFiles!$C$70</f>
        <v>573576.41</v>
      </c>
    </row>
    <row r="19" spans="1:4" ht="21" customHeight="1" x14ac:dyDescent="0.2">
      <c r="A19" s="10"/>
      <c r="B19" s="48" t="s">
        <v>15</v>
      </c>
      <c r="C19" s="25">
        <v>56560906.609999999</v>
      </c>
      <c r="D19" s="25">
        <v>34992802.619999997</v>
      </c>
    </row>
    <row r="20" spans="1:4" ht="21" customHeight="1" x14ac:dyDescent="0.2">
      <c r="A20" s="11"/>
      <c r="B20" s="7" t="s">
        <v>16</v>
      </c>
      <c r="C20" s="25">
        <v>1534354.01</v>
      </c>
      <c r="D20" s="25">
        <f>[1]ReportFiles!$C$72</f>
        <v>187357.96</v>
      </c>
    </row>
    <row r="21" spans="1:4" ht="21" customHeight="1" x14ac:dyDescent="0.2">
      <c r="A21" s="10"/>
      <c r="B21" s="52" t="s">
        <v>17</v>
      </c>
      <c r="C21" s="22">
        <v>76772026.209999993</v>
      </c>
      <c r="D21" s="22">
        <v>10800326.869999999</v>
      </c>
    </row>
    <row r="22" spans="1:4" ht="21" customHeight="1" x14ac:dyDescent="0.2">
      <c r="A22" s="10"/>
      <c r="B22" s="51" t="s">
        <v>12</v>
      </c>
      <c r="C22" s="31"/>
      <c r="D22" s="24"/>
    </row>
    <row r="23" spans="1:4" ht="21" customHeight="1" x14ac:dyDescent="0.2">
      <c r="A23" s="11"/>
      <c r="B23" s="53" t="s">
        <v>18</v>
      </c>
      <c r="C23" s="29">
        <v>58463942.520000003</v>
      </c>
      <c r="D23" s="22">
        <v>10534644.119999999</v>
      </c>
    </row>
    <row r="24" spans="1:4" ht="21" customHeight="1" x14ac:dyDescent="0.2">
      <c r="A24" s="11"/>
      <c r="B24" s="54" t="s">
        <v>12</v>
      </c>
      <c r="C24" s="30"/>
      <c r="D24" s="24"/>
    </row>
    <row r="25" spans="1:4" ht="21" customHeight="1" x14ac:dyDescent="0.2">
      <c r="A25" s="10"/>
      <c r="B25" s="55" t="s">
        <v>19</v>
      </c>
      <c r="C25" s="25">
        <v>24231696.77</v>
      </c>
      <c r="D25" s="25">
        <v>1267269.53</v>
      </c>
    </row>
    <row r="26" spans="1:4" ht="21" customHeight="1" x14ac:dyDescent="0.2">
      <c r="A26" s="11"/>
      <c r="B26" s="55" t="s">
        <v>20</v>
      </c>
      <c r="C26" s="25">
        <v>12945714.17</v>
      </c>
      <c r="D26" s="25">
        <v>8610104.9299999997</v>
      </c>
    </row>
    <row r="27" spans="1:4" ht="21" customHeight="1" x14ac:dyDescent="0.2">
      <c r="A27" s="10"/>
      <c r="B27" s="48" t="s">
        <v>21</v>
      </c>
      <c r="C27" s="32">
        <f>[1]ReportFiles!$C$21</f>
        <v>316133.25</v>
      </c>
      <c r="D27" s="26">
        <f>[1]ReportFiles!$C$77</f>
        <v>0</v>
      </c>
    </row>
    <row r="28" spans="1:4" ht="21" customHeight="1" x14ac:dyDescent="0.2">
      <c r="A28" s="11"/>
      <c r="B28" s="49" t="s">
        <v>22</v>
      </c>
      <c r="C28" s="25">
        <f>[1]ReportFiles!$C$22</f>
        <v>11603117.99</v>
      </c>
      <c r="D28" s="27">
        <v>200000</v>
      </c>
    </row>
    <row r="29" spans="1:4" ht="21" customHeight="1" x14ac:dyDescent="0.2">
      <c r="A29" s="10"/>
      <c r="B29" s="48" t="s">
        <v>23</v>
      </c>
      <c r="C29" s="25">
        <f>[1]ReportFiles!$C$23</f>
        <v>5299711.62</v>
      </c>
      <c r="D29" s="25">
        <v>18000</v>
      </c>
    </row>
    <row r="30" spans="1:4" ht="21" customHeight="1" x14ac:dyDescent="0.2">
      <c r="A30" s="11"/>
      <c r="B30" s="49" t="s">
        <v>24</v>
      </c>
      <c r="C30" s="25">
        <v>2187950.09</v>
      </c>
      <c r="D30" s="25">
        <f>[1]ReportFiles!$C$80</f>
        <v>112157.08</v>
      </c>
    </row>
    <row r="31" spans="1:4" ht="21" customHeight="1" x14ac:dyDescent="0.2">
      <c r="A31" s="10"/>
      <c r="B31" s="48" t="s">
        <v>25</v>
      </c>
      <c r="C31" s="25">
        <f>[1]ReportFiles!$C$25</f>
        <v>414797.53</v>
      </c>
      <c r="D31" s="33">
        <f>[1]ReportFiles!$C$81</f>
        <v>239</v>
      </c>
    </row>
    <row r="32" spans="1:4" ht="21" customHeight="1" x14ac:dyDescent="0.2">
      <c r="A32" s="11"/>
      <c r="B32" s="49" t="s">
        <v>26</v>
      </c>
      <c r="C32" s="25">
        <f>[1]ReportFiles!$C$26</f>
        <v>1250777.93</v>
      </c>
      <c r="D32" s="32">
        <f>[1]ReportFiles!$C$82</f>
        <v>326873.58</v>
      </c>
    </row>
    <row r="33" spans="1:4" ht="21" customHeight="1" x14ac:dyDescent="0.2">
      <c r="A33" s="11"/>
      <c r="B33" s="7" t="s">
        <v>27</v>
      </c>
      <c r="C33" s="31">
        <f>SUM(C35:C37)</f>
        <v>214043.17</v>
      </c>
      <c r="D33" s="34">
        <v>0</v>
      </c>
    </row>
    <row r="34" spans="1:4" ht="21" customHeight="1" x14ac:dyDescent="0.2">
      <c r="A34" s="11"/>
      <c r="B34" s="7" t="s">
        <v>12</v>
      </c>
      <c r="C34" s="35"/>
      <c r="D34" s="34"/>
    </row>
    <row r="35" spans="1:4" ht="21" customHeight="1" x14ac:dyDescent="0.2">
      <c r="A35" s="10"/>
      <c r="B35" s="48" t="s">
        <v>28</v>
      </c>
      <c r="C35" s="32">
        <f>214043.17</f>
        <v>214043.17</v>
      </c>
      <c r="D35" s="34">
        <v>0</v>
      </c>
    </row>
    <row r="36" spans="1:4" ht="21" customHeight="1" x14ac:dyDescent="0.2">
      <c r="A36" s="11"/>
      <c r="B36" s="49" t="s">
        <v>29</v>
      </c>
      <c r="C36" s="35">
        <v>0</v>
      </c>
      <c r="D36" s="34">
        <v>0</v>
      </c>
    </row>
    <row r="37" spans="1:4" ht="21" customHeight="1" x14ac:dyDescent="0.2">
      <c r="A37" s="11"/>
      <c r="B37" s="49" t="s">
        <v>30</v>
      </c>
      <c r="C37" s="30">
        <v>0</v>
      </c>
      <c r="D37" s="44">
        <v>0</v>
      </c>
    </row>
    <row r="38" spans="1:4" ht="21" customHeight="1" x14ac:dyDescent="0.2">
      <c r="A38" s="10"/>
      <c r="B38" s="51" t="s">
        <v>31</v>
      </c>
      <c r="C38" s="22">
        <v>18302941.550000001</v>
      </c>
      <c r="D38" s="22">
        <v>231944.57</v>
      </c>
    </row>
    <row r="39" spans="1:4" ht="21" customHeight="1" x14ac:dyDescent="0.2">
      <c r="A39" s="10"/>
      <c r="B39" s="54" t="s">
        <v>12</v>
      </c>
      <c r="C39" s="23"/>
      <c r="D39" s="21"/>
    </row>
    <row r="40" spans="1:4" ht="21" customHeight="1" x14ac:dyDescent="0.2">
      <c r="A40" s="11"/>
      <c r="B40" s="55" t="s">
        <v>32</v>
      </c>
      <c r="C40" s="25">
        <v>1033226.78</v>
      </c>
      <c r="D40" s="25">
        <v>86206.2</v>
      </c>
    </row>
    <row r="41" spans="1:4" ht="21" customHeight="1" x14ac:dyDescent="0.2">
      <c r="A41" s="10"/>
      <c r="B41" s="48" t="s">
        <v>33</v>
      </c>
      <c r="C41" s="23">
        <v>0</v>
      </c>
      <c r="D41" s="36">
        <v>0</v>
      </c>
    </row>
    <row r="42" spans="1:4" ht="26.25" customHeight="1" x14ac:dyDescent="0.2">
      <c r="A42" s="11"/>
      <c r="B42" s="49" t="s">
        <v>34</v>
      </c>
      <c r="C42" s="25">
        <f>[1]ReportFiles!$C$33</f>
        <v>4253669.97</v>
      </c>
      <c r="D42" s="32">
        <v>0</v>
      </c>
    </row>
    <row r="43" spans="1:4" ht="21" customHeight="1" x14ac:dyDescent="0.2">
      <c r="A43" s="10"/>
      <c r="B43" s="48" t="s">
        <v>35</v>
      </c>
      <c r="C43" s="25">
        <f>[1]ReportFiles!$C$34</f>
        <v>398529.78</v>
      </c>
      <c r="D43" s="37">
        <v>0</v>
      </c>
    </row>
    <row r="44" spans="1:4" ht="21" customHeight="1" x14ac:dyDescent="0.2">
      <c r="A44" s="11"/>
      <c r="B44" s="49" t="s">
        <v>36</v>
      </c>
      <c r="C44" s="25">
        <f>[1]ReportFiles!$C$35</f>
        <v>23786.32</v>
      </c>
      <c r="D44" s="32">
        <v>11871.27</v>
      </c>
    </row>
    <row r="45" spans="1:4" ht="21" customHeight="1" x14ac:dyDescent="0.2">
      <c r="A45" s="10"/>
      <c r="B45" s="48" t="s">
        <v>37</v>
      </c>
      <c r="C45" s="25">
        <f>[1]ReportFiles!$C$36</f>
        <v>284685.26</v>
      </c>
      <c r="D45" s="37">
        <v>0</v>
      </c>
    </row>
    <row r="46" spans="1:4" ht="21" customHeight="1" x14ac:dyDescent="0.2">
      <c r="A46" s="11"/>
      <c r="B46" s="49" t="s">
        <v>38</v>
      </c>
      <c r="C46" s="25">
        <f>[1]ReportFiles!$C$37</f>
        <v>1599536.23</v>
      </c>
      <c r="D46" s="38">
        <v>0</v>
      </c>
    </row>
    <row r="47" spans="1:4" ht="21" customHeight="1" x14ac:dyDescent="0.2">
      <c r="A47" s="10"/>
      <c r="B47" s="48" t="s">
        <v>39</v>
      </c>
      <c r="C47" s="25">
        <f>[1]ReportFiles!$C$38</f>
        <v>789679.26</v>
      </c>
      <c r="D47" s="25">
        <f>[1]ReportFiles!$C$94</f>
        <v>9237.7099999999991</v>
      </c>
    </row>
    <row r="48" spans="1:4" ht="21" customHeight="1" x14ac:dyDescent="0.2">
      <c r="A48" s="11"/>
      <c r="B48" s="49" t="s">
        <v>40</v>
      </c>
      <c r="C48" s="25">
        <v>9919827.9499999993</v>
      </c>
      <c r="D48" s="25">
        <f>[1]ReportFiles!$C$95</f>
        <v>124629.39</v>
      </c>
    </row>
    <row r="49" spans="1:4" ht="21" customHeight="1" x14ac:dyDescent="0.2">
      <c r="A49" s="11"/>
      <c r="B49" s="49" t="s">
        <v>41</v>
      </c>
      <c r="C49" s="23">
        <f>[1]ReportFiles!$C$40</f>
        <v>0</v>
      </c>
      <c r="D49" s="21">
        <v>0</v>
      </c>
    </row>
    <row r="50" spans="1:4" ht="21" customHeight="1" x14ac:dyDescent="0.2">
      <c r="A50" s="10"/>
      <c r="B50" s="51" t="s">
        <v>42</v>
      </c>
      <c r="C50" s="22">
        <v>3582.14</v>
      </c>
      <c r="D50" s="22">
        <f>[1]ReportFiles!$C$97</f>
        <v>33738.18</v>
      </c>
    </row>
    <row r="51" spans="1:4" ht="21" customHeight="1" x14ac:dyDescent="0.2">
      <c r="A51" s="10"/>
      <c r="B51" s="54" t="s">
        <v>12</v>
      </c>
      <c r="C51" s="23"/>
      <c r="D51" s="21"/>
    </row>
    <row r="52" spans="1:4" ht="21" customHeight="1" x14ac:dyDescent="0.2">
      <c r="A52" s="11"/>
      <c r="B52" s="49" t="s">
        <v>43</v>
      </c>
      <c r="C52" s="25">
        <v>3582.14</v>
      </c>
      <c r="D52" s="25">
        <f>[1]ReportFiles!$C$98</f>
        <v>33738.18</v>
      </c>
    </row>
    <row r="53" spans="1:4" ht="21" customHeight="1" x14ac:dyDescent="0.2">
      <c r="A53" s="10"/>
      <c r="B53" s="48" t="s">
        <v>44</v>
      </c>
      <c r="C53" s="31">
        <v>0</v>
      </c>
      <c r="D53" s="36">
        <v>0</v>
      </c>
    </row>
    <row r="54" spans="1:4" ht="21" customHeight="1" x14ac:dyDescent="0.2">
      <c r="A54" s="11"/>
      <c r="B54" s="53" t="s">
        <v>45</v>
      </c>
      <c r="C54" s="39">
        <v>1560</v>
      </c>
      <c r="D54" s="40">
        <v>0</v>
      </c>
    </row>
    <row r="55" spans="1:4" ht="21" customHeight="1" x14ac:dyDescent="0.2">
      <c r="A55" s="11"/>
      <c r="B55" s="54" t="s">
        <v>12</v>
      </c>
      <c r="C55" s="35"/>
      <c r="D55" s="19"/>
    </row>
    <row r="56" spans="1:4" ht="21" customHeight="1" x14ac:dyDescent="0.2">
      <c r="A56" s="10"/>
      <c r="B56" s="48" t="s">
        <v>46</v>
      </c>
      <c r="C56" s="35">
        <v>0</v>
      </c>
      <c r="D56" s="19">
        <v>0</v>
      </c>
    </row>
    <row r="57" spans="1:4" ht="21" customHeight="1" x14ac:dyDescent="0.2">
      <c r="A57" s="11"/>
      <c r="B57" s="49" t="s">
        <v>47</v>
      </c>
      <c r="C57" s="35">
        <v>1560</v>
      </c>
      <c r="D57" s="20">
        <v>0</v>
      </c>
    </row>
    <row r="58" spans="1:4" ht="21" customHeight="1" x14ac:dyDescent="0.2">
      <c r="A58" s="10"/>
      <c r="B58" s="52" t="s">
        <v>48</v>
      </c>
      <c r="C58" s="29">
        <f>[1]ReportFiles!$C$47</f>
        <v>116211355.97</v>
      </c>
      <c r="D58" s="22">
        <f>D60+D63</f>
        <v>31188578.150000002</v>
      </c>
    </row>
    <row r="59" spans="1:4" ht="21" customHeight="1" x14ac:dyDescent="0.2">
      <c r="A59" s="10"/>
      <c r="B59" s="51" t="s">
        <v>12</v>
      </c>
      <c r="C59" s="35"/>
      <c r="D59" s="31"/>
    </row>
    <row r="60" spans="1:4" ht="21" customHeight="1" x14ac:dyDescent="0.2">
      <c r="A60" s="10"/>
      <c r="B60" s="50" t="s">
        <v>49</v>
      </c>
      <c r="C60" s="29">
        <v>21553777.969999999</v>
      </c>
      <c r="D60" s="22">
        <f>D62</f>
        <v>1985274.28</v>
      </c>
    </row>
    <row r="61" spans="1:4" ht="21" customHeight="1" x14ac:dyDescent="0.2">
      <c r="A61" s="10"/>
      <c r="B61" s="51" t="s">
        <v>12</v>
      </c>
      <c r="C61" s="41"/>
      <c r="D61" s="42"/>
    </row>
    <row r="62" spans="1:4" ht="32.25" customHeight="1" x14ac:dyDescent="0.2">
      <c r="A62" s="10"/>
      <c r="B62" s="48" t="s">
        <v>50</v>
      </c>
      <c r="C62" s="32">
        <f>[1]ReportFiles!$C$55</f>
        <v>21553777.969999999</v>
      </c>
      <c r="D62" s="25">
        <v>1985274.28</v>
      </c>
    </row>
    <row r="63" spans="1:4" ht="22.5" customHeight="1" x14ac:dyDescent="0.2">
      <c r="A63" s="10"/>
      <c r="B63" s="50" t="s">
        <v>11</v>
      </c>
      <c r="C63" s="39">
        <f>SUM(C69:C79)</f>
        <v>94657578</v>
      </c>
      <c r="D63" s="43">
        <f>SUM(D65:D79)</f>
        <v>29203303.870000001</v>
      </c>
    </row>
    <row r="64" spans="1:4" ht="20.25" customHeight="1" x14ac:dyDescent="0.2">
      <c r="A64" s="10"/>
      <c r="B64" s="51" t="s">
        <v>12</v>
      </c>
      <c r="C64" s="35"/>
      <c r="D64" s="34"/>
    </row>
    <row r="65" spans="1:4" ht="21" customHeight="1" x14ac:dyDescent="0.2">
      <c r="A65" s="10"/>
      <c r="B65" s="55" t="s">
        <v>51</v>
      </c>
      <c r="C65" s="35">
        <v>0</v>
      </c>
      <c r="D65" s="34">
        <v>0</v>
      </c>
    </row>
    <row r="66" spans="1:4" ht="21" customHeight="1" x14ac:dyDescent="0.2">
      <c r="A66" s="10"/>
      <c r="B66" s="56" t="s">
        <v>52</v>
      </c>
      <c r="C66" s="35">
        <v>0</v>
      </c>
      <c r="D66" s="34">
        <v>0</v>
      </c>
    </row>
    <row r="67" spans="1:4" ht="21" customHeight="1" x14ac:dyDescent="0.2">
      <c r="A67" s="10"/>
      <c r="B67" s="56" t="s">
        <v>53</v>
      </c>
      <c r="C67" s="35">
        <v>0</v>
      </c>
      <c r="D67" s="34">
        <v>0</v>
      </c>
    </row>
    <row r="68" spans="1:4" ht="21" customHeight="1" x14ac:dyDescent="0.2">
      <c r="A68" s="10"/>
      <c r="B68" s="56" t="s">
        <v>54</v>
      </c>
      <c r="C68" s="35">
        <v>0</v>
      </c>
      <c r="D68" s="41">
        <v>0</v>
      </c>
    </row>
    <row r="69" spans="1:4" ht="21" customHeight="1" x14ac:dyDescent="0.2">
      <c r="A69" s="11"/>
      <c r="B69" s="49" t="s">
        <v>55</v>
      </c>
      <c r="C69" s="32">
        <v>94390</v>
      </c>
      <c r="D69" s="34">
        <v>0</v>
      </c>
    </row>
    <row r="70" spans="1:4" ht="21" customHeight="1" x14ac:dyDescent="0.2">
      <c r="A70" s="10"/>
      <c r="B70" s="48" t="s">
        <v>56</v>
      </c>
      <c r="C70" s="30">
        <v>0</v>
      </c>
      <c r="D70" s="44">
        <v>0</v>
      </c>
    </row>
    <row r="71" spans="1:4" ht="21" customHeight="1" x14ac:dyDescent="0.2">
      <c r="A71" s="11"/>
      <c r="B71" s="55" t="s">
        <v>57</v>
      </c>
      <c r="C71" s="25">
        <v>16439363</v>
      </c>
      <c r="D71" s="25">
        <v>6602635</v>
      </c>
    </row>
    <row r="72" spans="1:4" ht="31.5" customHeight="1" x14ac:dyDescent="0.2">
      <c r="A72" s="10"/>
      <c r="B72" s="55" t="s">
        <v>58</v>
      </c>
      <c r="C72" s="25">
        <v>10850954</v>
      </c>
      <c r="D72" s="25">
        <v>616391</v>
      </c>
    </row>
    <row r="73" spans="1:4" ht="21" customHeight="1" x14ac:dyDescent="0.2">
      <c r="A73" s="11"/>
      <c r="B73" s="49" t="s">
        <v>59</v>
      </c>
      <c r="C73" s="31">
        <v>0</v>
      </c>
      <c r="D73" s="26">
        <v>0</v>
      </c>
    </row>
    <row r="74" spans="1:4" ht="21" customHeight="1" x14ac:dyDescent="0.2">
      <c r="A74" s="10"/>
      <c r="B74" s="48" t="s">
        <v>60</v>
      </c>
      <c r="C74" s="30">
        <v>0</v>
      </c>
      <c r="D74" s="34">
        <v>0</v>
      </c>
    </row>
    <row r="75" spans="1:4" ht="21" customHeight="1" x14ac:dyDescent="0.2">
      <c r="A75" s="11"/>
      <c r="B75" s="49" t="s">
        <v>61</v>
      </c>
      <c r="C75" s="25">
        <v>6090</v>
      </c>
      <c r="D75" s="27">
        <v>0</v>
      </c>
    </row>
    <row r="76" spans="1:4" ht="21" customHeight="1" x14ac:dyDescent="0.2">
      <c r="A76" s="11"/>
      <c r="B76" s="49" t="s">
        <v>62</v>
      </c>
      <c r="C76" s="25">
        <f>[1]ReportFiles!$C$56</f>
        <v>16568917.199999999</v>
      </c>
      <c r="D76" s="25">
        <f>[1]ReportFiles!$C$116</f>
        <v>846230</v>
      </c>
    </row>
    <row r="77" spans="1:4" ht="21" customHeight="1" x14ac:dyDescent="0.2">
      <c r="A77" s="10"/>
      <c r="B77" s="55" t="s">
        <v>63</v>
      </c>
      <c r="C77" s="25">
        <f>[1]ReportFiles!$C$57</f>
        <v>203170</v>
      </c>
      <c r="D77" s="25">
        <f>[1]ReportFiles!$C$117</f>
        <v>3925</v>
      </c>
    </row>
    <row r="78" spans="1:4" ht="21" customHeight="1" x14ac:dyDescent="0.2">
      <c r="A78" s="11"/>
      <c r="B78" s="55" t="s">
        <v>64</v>
      </c>
      <c r="C78" s="25">
        <f>[1]ReportFiles!$C$58</f>
        <v>50433180.799999997</v>
      </c>
      <c r="D78" s="25">
        <f>[1]ReportFiles!$C$118</f>
        <v>21134122.870000001</v>
      </c>
    </row>
    <row r="79" spans="1:4" ht="21" customHeight="1" x14ac:dyDescent="0.2">
      <c r="A79" s="10"/>
      <c r="B79" s="56" t="s">
        <v>65</v>
      </c>
      <c r="C79" s="32">
        <f>[1]ReportFiles!$C$59</f>
        <v>61513</v>
      </c>
      <c r="D79" s="26">
        <v>0</v>
      </c>
    </row>
    <row r="80" spans="1:4" ht="20.25" customHeight="1" x14ac:dyDescent="0.2">
      <c r="A80" s="11"/>
      <c r="B80" s="50" t="s">
        <v>66</v>
      </c>
      <c r="C80" s="17">
        <f>C5+C58</f>
        <v>325336087.41999996</v>
      </c>
      <c r="D80" s="18">
        <f>D5+D58</f>
        <v>119032220.82000001</v>
      </c>
    </row>
    <row r="81" spans="1:4" ht="21" customHeight="1" x14ac:dyDescent="0.2">
      <c r="A81" s="10"/>
      <c r="C81"/>
      <c r="D81"/>
    </row>
    <row r="82" spans="1:4" ht="19.5" customHeight="1" x14ac:dyDescent="0.2">
      <c r="A82" s="12"/>
      <c r="C82"/>
      <c r="D82"/>
    </row>
    <row r="83" spans="1:4" ht="21" customHeight="1" x14ac:dyDescent="0.2">
      <c r="A83" s="6"/>
      <c r="C83" s="9"/>
      <c r="D83" s="9"/>
    </row>
    <row r="84" spans="1:4" ht="31.5" customHeight="1" x14ac:dyDescent="0.2">
      <c r="A84" s="6"/>
      <c r="C84" s="9"/>
      <c r="D84" s="9"/>
    </row>
    <row r="85" spans="1:4" ht="21" customHeight="1" x14ac:dyDescent="0.2">
      <c r="A85" s="6"/>
      <c r="C85" s="9"/>
      <c r="D85" s="9"/>
    </row>
    <row r="86" spans="1:4" ht="21" customHeight="1" x14ac:dyDescent="0.2">
      <c r="A86" s="6"/>
      <c r="C86" s="9"/>
      <c r="D86" s="9"/>
    </row>
    <row r="87" spans="1:4" x14ac:dyDescent="0.2">
      <c r="A87" s="6"/>
      <c r="C87" s="9"/>
      <c r="D87" s="9"/>
    </row>
    <row r="88" spans="1:4" x14ac:dyDescent="0.2">
      <c r="A88" s="6"/>
      <c r="C88" s="9"/>
      <c r="D88" s="9"/>
    </row>
    <row r="89" spans="1:4" x14ac:dyDescent="0.2">
      <c r="A89" s="6"/>
      <c r="C89" s="9"/>
      <c r="D89" s="9"/>
    </row>
    <row r="90" spans="1:4" x14ac:dyDescent="0.2">
      <c r="A90" s="6"/>
      <c r="C90" s="9"/>
      <c r="D90" s="9"/>
    </row>
    <row r="91" spans="1:4" x14ac:dyDescent="0.2">
      <c r="A91" s="6"/>
      <c r="C91" s="9"/>
      <c r="D91" s="9"/>
    </row>
    <row r="92" spans="1:4" x14ac:dyDescent="0.2">
      <c r="A92" s="6"/>
      <c r="C92" s="9"/>
      <c r="D92" s="9"/>
    </row>
    <row r="93" spans="1:4" x14ac:dyDescent="0.2">
      <c r="A93" s="6"/>
      <c r="C93" s="9"/>
      <c r="D93" s="9"/>
    </row>
    <row r="94" spans="1:4" x14ac:dyDescent="0.2">
      <c r="A94" s="6"/>
      <c r="C94" s="9"/>
      <c r="D94" s="9"/>
    </row>
    <row r="95" spans="1:4" x14ac:dyDescent="0.2">
      <c r="A95" s="6"/>
      <c r="C95" s="9"/>
      <c r="D95" s="9"/>
    </row>
    <row r="96" spans="1:4" x14ac:dyDescent="0.2">
      <c r="A96" s="6"/>
      <c r="C96" s="9"/>
      <c r="D96" s="9"/>
    </row>
    <row r="97" spans="1:4" x14ac:dyDescent="0.2">
      <c r="A97" s="6"/>
      <c r="C97" s="9"/>
      <c r="D97" s="9"/>
    </row>
    <row r="98" spans="1:4" x14ac:dyDescent="0.2">
      <c r="A98" s="6"/>
      <c r="C98" s="9"/>
      <c r="D98" s="9"/>
    </row>
    <row r="99" spans="1:4" x14ac:dyDescent="0.2">
      <c r="A99" s="6"/>
      <c r="C99" s="9"/>
      <c r="D99" s="9"/>
    </row>
    <row r="100" spans="1:4" x14ac:dyDescent="0.2">
      <c r="A100" s="6"/>
      <c r="C100" s="9"/>
      <c r="D100" s="9"/>
    </row>
    <row r="101" spans="1:4" x14ac:dyDescent="0.2">
      <c r="A101" s="6"/>
      <c r="C101" s="9"/>
      <c r="D101" s="9"/>
    </row>
    <row r="102" spans="1:4" x14ac:dyDescent="0.2">
      <c r="A102" s="6"/>
      <c r="C102" s="9"/>
      <c r="D102" s="9"/>
    </row>
    <row r="103" spans="1:4" x14ac:dyDescent="0.2">
      <c r="A103" s="6"/>
      <c r="C103" s="9"/>
      <c r="D103" s="9"/>
    </row>
    <row r="104" spans="1:4" x14ac:dyDescent="0.2">
      <c r="A104" s="6"/>
      <c r="C104" s="9"/>
      <c r="D104" s="9"/>
    </row>
    <row r="105" spans="1:4" x14ac:dyDescent="0.2">
      <c r="A105" s="6"/>
      <c r="C105" s="9"/>
      <c r="D105" s="9"/>
    </row>
    <row r="106" spans="1:4" x14ac:dyDescent="0.2">
      <c r="A106" s="6"/>
      <c r="C106" s="9"/>
      <c r="D106" s="9"/>
    </row>
    <row r="107" spans="1:4" x14ac:dyDescent="0.2">
      <c r="A107" s="6"/>
      <c r="C107" s="9"/>
      <c r="D107" s="9"/>
    </row>
    <row r="108" spans="1:4" x14ac:dyDescent="0.2">
      <c r="A108" s="6"/>
      <c r="C108" s="9"/>
      <c r="D108" s="9"/>
    </row>
    <row r="109" spans="1:4" x14ac:dyDescent="0.2">
      <c r="A109" s="6"/>
      <c r="C109" s="9"/>
      <c r="D109" s="9"/>
    </row>
    <row r="110" spans="1:4" x14ac:dyDescent="0.2">
      <c r="A110" s="6"/>
      <c r="C110" s="9"/>
      <c r="D110" s="9"/>
    </row>
    <row r="111" spans="1:4" x14ac:dyDescent="0.2">
      <c r="A111" s="6"/>
      <c r="C111" s="9"/>
      <c r="D111" s="9"/>
    </row>
    <row r="112" spans="1:4" x14ac:dyDescent="0.2">
      <c r="A112" s="6"/>
      <c r="C112" s="9"/>
      <c r="D112" s="9"/>
    </row>
    <row r="113" spans="1:4" x14ac:dyDescent="0.2">
      <c r="A113" s="6"/>
      <c r="C113" s="9"/>
      <c r="D113" s="9"/>
    </row>
    <row r="114" spans="1:4" x14ac:dyDescent="0.2">
      <c r="A114" s="6"/>
      <c r="C114" s="9"/>
      <c r="D114" s="9"/>
    </row>
    <row r="115" spans="1:4" x14ac:dyDescent="0.2">
      <c r="A115" s="6"/>
      <c r="C115" s="9"/>
      <c r="D115" s="9"/>
    </row>
    <row r="116" spans="1:4" x14ac:dyDescent="0.2">
      <c r="A116" s="6"/>
      <c r="C116" s="9"/>
      <c r="D116" s="9"/>
    </row>
    <row r="117" spans="1:4" x14ac:dyDescent="0.2">
      <c r="A117" s="6"/>
      <c r="C117" s="9"/>
      <c r="D117" s="9"/>
    </row>
    <row r="118" spans="1:4" x14ac:dyDescent="0.2">
      <c r="A118" s="6"/>
      <c r="C118" s="9"/>
      <c r="D118" s="9"/>
    </row>
    <row r="119" spans="1:4" x14ac:dyDescent="0.2">
      <c r="A119" s="6"/>
      <c r="C119" s="9"/>
      <c r="D119" s="9"/>
    </row>
    <row r="120" spans="1:4" x14ac:dyDescent="0.2">
      <c r="A120" s="6"/>
      <c r="C120" s="9"/>
      <c r="D120" s="9"/>
    </row>
    <row r="121" spans="1:4" x14ac:dyDescent="0.2">
      <c r="A121" s="6"/>
      <c r="C121" s="9"/>
      <c r="D121" s="9"/>
    </row>
    <row r="122" spans="1:4" x14ac:dyDescent="0.2">
      <c r="A122" s="6"/>
      <c r="C122" s="9"/>
      <c r="D122" s="9"/>
    </row>
    <row r="123" spans="1:4" x14ac:dyDescent="0.2">
      <c r="A123" s="6"/>
      <c r="C123" s="9"/>
      <c r="D123" s="9"/>
    </row>
    <row r="124" spans="1:4" x14ac:dyDescent="0.2">
      <c r="A124" s="6"/>
      <c r="C124" s="9"/>
      <c r="D124" s="9"/>
    </row>
    <row r="125" spans="1:4" x14ac:dyDescent="0.2">
      <c r="A125" s="6"/>
      <c r="C125" s="9"/>
      <c r="D125" s="9"/>
    </row>
    <row r="126" spans="1:4" x14ac:dyDescent="0.2">
      <c r="A126" s="6"/>
      <c r="C126" s="9"/>
      <c r="D126" s="9"/>
    </row>
    <row r="127" spans="1:4" x14ac:dyDescent="0.2">
      <c r="A127" s="6"/>
      <c r="C127" s="9"/>
      <c r="D127" s="9"/>
    </row>
    <row r="128" spans="1:4" x14ac:dyDescent="0.2">
      <c r="A128" s="6"/>
      <c r="C128" s="9"/>
      <c r="D128" s="9"/>
    </row>
    <row r="129" spans="1:4" x14ac:dyDescent="0.2">
      <c r="A129" s="6"/>
      <c r="C129" s="9"/>
      <c r="D129" s="9"/>
    </row>
    <row r="130" spans="1:4" x14ac:dyDescent="0.2">
      <c r="A130" s="6"/>
      <c r="C130" s="9"/>
      <c r="D130" s="9"/>
    </row>
    <row r="131" spans="1:4" x14ac:dyDescent="0.2">
      <c r="A131" s="6"/>
      <c r="C131" s="9"/>
      <c r="D131" s="9"/>
    </row>
    <row r="132" spans="1:4" x14ac:dyDescent="0.2">
      <c r="A132" s="6"/>
      <c r="C132" s="9"/>
      <c r="D132" s="9"/>
    </row>
    <row r="133" spans="1:4" x14ac:dyDescent="0.2">
      <c r="A133" s="6"/>
      <c r="C133" s="9"/>
      <c r="D133" s="9"/>
    </row>
    <row r="134" spans="1:4" x14ac:dyDescent="0.2">
      <c r="A134" s="6"/>
      <c r="C134" s="9"/>
      <c r="D134" s="9"/>
    </row>
    <row r="135" spans="1:4" x14ac:dyDescent="0.2">
      <c r="A135" s="6"/>
      <c r="C135" s="9"/>
      <c r="D135" s="9"/>
    </row>
    <row r="136" spans="1:4" x14ac:dyDescent="0.2">
      <c r="A136" s="6"/>
      <c r="C136" s="9"/>
      <c r="D136" s="9"/>
    </row>
    <row r="137" spans="1:4" x14ac:dyDescent="0.2">
      <c r="A137" s="6"/>
      <c r="C137" s="9"/>
      <c r="D137" s="9"/>
    </row>
    <row r="138" spans="1:4" x14ac:dyDescent="0.2">
      <c r="A138" s="6"/>
      <c r="C138" s="9"/>
      <c r="D138" s="9"/>
    </row>
    <row r="139" spans="1:4" x14ac:dyDescent="0.2">
      <c r="A139" s="6"/>
      <c r="C139" s="9"/>
      <c r="D139" s="9"/>
    </row>
    <row r="140" spans="1:4" x14ac:dyDescent="0.2">
      <c r="A140" s="6"/>
      <c r="C140" s="9"/>
      <c r="D140" s="9"/>
    </row>
    <row r="141" spans="1:4" x14ac:dyDescent="0.2">
      <c r="A141" s="6"/>
      <c r="C141" s="9"/>
      <c r="D141" s="9"/>
    </row>
    <row r="142" spans="1:4" x14ac:dyDescent="0.2">
      <c r="A142" s="6"/>
      <c r="C142" s="9"/>
      <c r="D142" s="9"/>
    </row>
    <row r="143" spans="1:4" x14ac:dyDescent="0.2">
      <c r="A143" s="6"/>
      <c r="C143" s="9"/>
      <c r="D143" s="9"/>
    </row>
    <row r="144" spans="1:4" x14ac:dyDescent="0.2">
      <c r="A144" s="6"/>
      <c r="C144" s="9"/>
      <c r="D144" s="9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2019-10-03T10:12:19Z</dcterms:modified>
</cp:coreProperties>
</file>