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'Лист1'!$A$1:$D$173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<sst xmlns="http://schemas.openxmlformats.org/spreadsheetml/2006/main" count="66" uniqueCount="48">
  <si>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 </t>
  </si>
  <si>
    <t xml:space="preserve">             MİLLİ BANKIN</t>
  </si>
  <si>
    <t>STATİSTİKA DEPARTAMENTİ</t>
  </si>
  <si>
    <t xml:space="preserve">                     AZƏRBAYCAN RESPUBLİKASININ TƏDİYƏ BALANSI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</si>
  <si>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</si>
  <si>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</si>
  <si>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</si>
  <si>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</si>
  <si>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</si>
  <si>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</si>
  <si>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</si>
  <si>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</si>
  <si>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</si>
  <si>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</si>
  <si>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</si>
  <si>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</si>
  <si>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</si>
  <si>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</si>
  <si>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</si>
  <si>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</si>
  <si>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</si>
  <si>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</si>
  <si>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</si>
  <si>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</si>
  <si>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</si>
  <si>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</si>
  <si>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</si>
  <si>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</si>
  <si>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  KAPİTAL TRANSFERTLƏRİ</t>
  </si>
  <si>
    <t xml:space="preserve">    MALİYYƏNİN  HƏRƏKƏTİ HESABI</t>
  </si>
  <si>
    <t xml:space="preserve">      BİRBAŞA İNVESTİSİYALAR</t>
  </si>
  <si>
    <t xml:space="preserve">      PORTFEL İNVESTİSİYALARI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</si>
  <si>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</si>
  <si>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</si>
  <si>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</si>
  <si>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</si>
  <si>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</si>
  <si>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 xml:space="preserve">             Digər passivlər</t>
  </si>
  <si>
    <t xml:space="preserve">             Depozitlər</t>
  </si>
  <si>
    <t>C. EHTİYYAT AKTİVLƏRİ</t>
  </si>
  <si>
    <t>Ç. MÜƏYYƏN OLUNMAMIŞ VƏSAİT</t>
  </si>
  <si>
    <t xml:space="preserve">             Neft-qaz sektoru</t>
  </si>
  <si>
    <t xml:space="preserve">              NEFT-QAZ SEKTORU</t>
  </si>
  <si>
    <t xml:space="preserve">             Digər aktivlər</t>
  </si>
  <si>
    <t xml:space="preserve">         Ü M U M İ   B A L A N S</t>
  </si>
  <si>
    <t>Göstəricilər</t>
  </si>
  <si>
    <t xml:space="preserve">      NEFT BONUSU</t>
  </si>
  <si>
    <t xml:space="preserve">                     2003-CÜ  İLİN  YANVAR - SENTYABR  AYLARI  ÜÇÜN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</si>
</sst>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zoomScaleSheetLayoutView="100" zoomScalePageLayoutView="0" workbookViewId="0" topLeftCell="A124">
      <selection activeCell="A128" sqref="A128:E139"/>
    </sheetView>
  </sheetViews>
  <sheetFormatPr defaultColWidth="9.00390625" defaultRowHeight="12.75"/>
  <cols>
    <col min="1" max="1" width="56.25390625" style="0" customWidth="1"/>
    <col min="2" max="2" width="18.00390625" style="0" customWidth="1"/>
    <col min="3" max="3" width="14.875" style="0" customWidth="1"/>
    <col min="4" max="4" width="13.375" style="0" customWidth="1"/>
    <col min="5" max="5" width="10.375" style="0" customWidth="1"/>
  </cols>
  <sheetData>
    <row r="1" spans="1:5" ht="19.5">
      <c r="A1" s="9" t="s">
        <v>1</v>
      </c>
      <c r="B1" s="10"/>
      <c r="C1" s="10"/>
      <c r="D1" s="10"/>
      <c r="E1" s="1"/>
    </row>
    <row r="2" spans="1:5" ht="19.5">
      <c r="A2" s="9" t="s">
        <v>2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/>
      <c r="B5" s="11"/>
      <c r="C5" s="10"/>
      <c r="D5" s="10"/>
      <c r="E5" s="1"/>
    </row>
    <row r="6" spans="1:5" ht="19.5">
      <c r="A6" s="9"/>
      <c r="B6" s="11"/>
      <c r="C6" s="10"/>
      <c r="D6" s="10"/>
      <c r="E6" s="1"/>
    </row>
    <row r="7" spans="1:5" ht="19.5">
      <c r="A7" s="9" t="s">
        <v>47</v>
      </c>
      <c r="B7" s="10"/>
      <c r="C7" s="12"/>
      <c r="D7" s="10"/>
      <c r="E7" s="1"/>
    </row>
    <row r="8" spans="1:5" ht="18.75">
      <c r="A8" s="10"/>
      <c r="B8" s="10"/>
      <c r="C8" s="10"/>
      <c r="D8" s="10"/>
      <c r="E8" s="1"/>
    </row>
    <row r="9" spans="1:5" ht="19.5">
      <c r="A9" s="9" t="s">
        <v>3</v>
      </c>
      <c r="B9" s="10"/>
      <c r="C9" s="12"/>
      <c r="D9" s="12"/>
      <c r="E9" s="1"/>
    </row>
    <row r="10" spans="1:5" ht="19.5">
      <c r="A10" s="9"/>
      <c r="B10" s="10"/>
      <c r="C10" s="12"/>
      <c r="D10" s="12"/>
      <c r="E10" s="1"/>
    </row>
    <row r="11" spans="1:5" ht="18.75">
      <c r="A11" s="12"/>
      <c r="B11" s="12"/>
      <c r="C11" s="13" t="s">
        <v>4</v>
      </c>
      <c r="D11" s="12"/>
      <c r="E11" s="1"/>
    </row>
    <row r="12" spans="1:5" ht="18.75">
      <c r="A12" s="14"/>
      <c r="B12" s="15"/>
      <c r="C12" s="15"/>
      <c r="D12" s="14"/>
      <c r="E12" s="1"/>
    </row>
    <row r="13" spans="1:5" ht="20.25">
      <c r="A13" s="16" t="s">
        <v>45</v>
      </c>
      <c r="B13" s="17" t="s">
        <v>5</v>
      </c>
      <c r="C13" s="17" t="s">
        <v>6</v>
      </c>
      <c r="D13" s="18" t="s">
        <v>7</v>
      </c>
      <c r="E13" s="1"/>
    </row>
    <row r="14" spans="1:5" ht="18.75">
      <c r="A14" s="19"/>
      <c r="B14" s="20" t="s">
        <v>8</v>
      </c>
      <c r="C14" s="20" t="s">
        <v>9</v>
      </c>
      <c r="D14" s="19"/>
      <c r="E14" s="1"/>
    </row>
    <row r="15" spans="1:5" ht="18.75">
      <c r="A15" s="30">
        <v>1</v>
      </c>
      <c r="B15" s="30">
        <v>2</v>
      </c>
      <c r="C15" s="30">
        <v>3</v>
      </c>
      <c r="D15" s="30">
        <v>4</v>
      </c>
      <c r="E15" s="1"/>
    </row>
    <row r="16" spans="1:5" ht="18.75">
      <c r="A16" s="12"/>
      <c r="B16" s="12"/>
      <c r="C16" s="21"/>
      <c r="D16" s="12"/>
      <c r="E16" s="1"/>
    </row>
    <row r="17" spans="1:5" ht="18.75">
      <c r="A17" s="22" t="s">
        <v>10</v>
      </c>
      <c r="B17" s="23">
        <f>SUM(B23,B41,B68,B74)</f>
        <v>2408589</v>
      </c>
      <c r="C17" s="23">
        <f>SUM(C23,C41,C68,C74)</f>
        <v>3698258</v>
      </c>
      <c r="D17" s="23">
        <f>B17-C17</f>
        <v>-1289669</v>
      </c>
      <c r="E17" s="1"/>
    </row>
    <row r="18" spans="1:5" ht="20.25">
      <c r="A18" s="24"/>
      <c r="B18" s="23"/>
      <c r="C18" s="23"/>
      <c r="D18" s="23"/>
      <c r="E18" s="1"/>
    </row>
    <row r="19" spans="1:5" ht="18.75">
      <c r="A19" s="10" t="s">
        <v>42</v>
      </c>
      <c r="B19" s="10">
        <f>SUM(B25,B43,B70)</f>
        <v>991000</v>
      </c>
      <c r="C19" s="10">
        <f>SUM(C25,C43,C70)</f>
        <v>2078942</v>
      </c>
      <c r="D19" s="10">
        <f>B19-C19</f>
        <v>-1087942</v>
      </c>
      <c r="E19" s="1"/>
    </row>
    <row r="20" spans="1:5" ht="18.75">
      <c r="A20" s="25"/>
      <c r="B20" s="10"/>
      <c r="C20" s="10"/>
      <c r="D20" s="10"/>
      <c r="E20" s="1"/>
    </row>
    <row r="21" spans="1:5" ht="18.75">
      <c r="A21" s="23" t="s">
        <v>13</v>
      </c>
      <c r="B21" s="10">
        <f>B17-B19</f>
        <v>1417589</v>
      </c>
      <c r="C21" s="10">
        <f>C17-C19</f>
        <v>1619316</v>
      </c>
      <c r="D21" s="10">
        <f>B21-C21</f>
        <v>-201727</v>
      </c>
      <c r="E21" s="1"/>
    </row>
    <row r="22" spans="1:5" ht="20.25">
      <c r="A22" s="26"/>
      <c r="B22" s="23"/>
      <c r="C22" s="23"/>
      <c r="D22" s="23"/>
      <c r="E22" s="1"/>
    </row>
    <row r="23" spans="1:5" ht="18.75">
      <c r="A23" s="23" t="s">
        <v>11</v>
      </c>
      <c r="B23" s="23">
        <f>SUM(B29,B35)</f>
        <v>1892981</v>
      </c>
      <c r="C23" s="23">
        <f>SUM(C29,C35)</f>
        <v>1845509</v>
      </c>
      <c r="D23" s="23">
        <f>B23-C23</f>
        <v>47472</v>
      </c>
      <c r="E23" s="1"/>
    </row>
    <row r="24" spans="1:5" ht="20.25">
      <c r="A24" s="27"/>
      <c r="B24" s="23"/>
      <c r="C24" s="23"/>
      <c r="D24" s="23"/>
      <c r="E24" s="1"/>
    </row>
    <row r="25" spans="1:5" ht="20.25">
      <c r="A25" s="26" t="s">
        <v>41</v>
      </c>
      <c r="B25" s="10">
        <f>B31</f>
        <v>991000</v>
      </c>
      <c r="C25" s="10">
        <f>C37</f>
        <v>715657</v>
      </c>
      <c r="D25" s="10">
        <f>B25-C25</f>
        <v>275343</v>
      </c>
      <c r="E25" s="1"/>
    </row>
    <row r="26" spans="1:5" ht="20.25">
      <c r="A26" s="27"/>
      <c r="B26" s="10"/>
      <c r="C26" s="10"/>
      <c r="D26" s="10"/>
      <c r="E26" s="1"/>
    </row>
    <row r="27" spans="1:5" ht="20.25">
      <c r="A27" s="28" t="s">
        <v>14</v>
      </c>
      <c r="B27" s="10">
        <f>B23-B25</f>
        <v>901981</v>
      </c>
      <c r="C27" s="10">
        <f>C23-C25</f>
        <v>1129852</v>
      </c>
      <c r="D27" s="10">
        <f>B27-C27</f>
        <v>-227871</v>
      </c>
      <c r="E27" s="1"/>
    </row>
    <row r="28" spans="1:5" ht="20.25">
      <c r="A28" s="27"/>
      <c r="B28" s="23"/>
      <c r="C28" s="23"/>
      <c r="D28" s="23"/>
      <c r="E28" s="1"/>
    </row>
    <row r="29" spans="1:5" ht="20.25">
      <c r="A29" s="28" t="s">
        <v>12</v>
      </c>
      <c r="B29" s="23">
        <v>1892981</v>
      </c>
      <c r="C29" s="23"/>
      <c r="D29" s="23">
        <f>B29-C29</f>
        <v>1892981</v>
      </c>
      <c r="E29" s="1"/>
    </row>
    <row r="30" spans="1:5" ht="20.25">
      <c r="A30" s="26"/>
      <c r="B30" s="23"/>
      <c r="C30" s="23"/>
      <c r="D30" s="23"/>
      <c r="E30" s="1"/>
    </row>
    <row r="31" spans="1:5" ht="20.25">
      <c r="A31" s="26" t="s">
        <v>41</v>
      </c>
      <c r="B31" s="10">
        <v>991000</v>
      </c>
      <c r="C31" s="10"/>
      <c r="D31" s="10">
        <f>B31-C31</f>
        <v>991000</v>
      </c>
      <c r="E31" s="1"/>
    </row>
    <row r="32" spans="1:5" ht="20.25">
      <c r="A32" s="27"/>
      <c r="B32" s="10"/>
      <c r="C32" s="10"/>
      <c r="D32" s="10"/>
      <c r="E32" s="1"/>
    </row>
    <row r="33" spans="1:5" ht="20.25">
      <c r="A33" s="28" t="s">
        <v>14</v>
      </c>
      <c r="B33" s="10">
        <f>B29-B31</f>
        <v>901981</v>
      </c>
      <c r="C33" s="10"/>
      <c r="D33" s="10">
        <f>B33-C33</f>
        <v>901981</v>
      </c>
      <c r="E33" s="1"/>
    </row>
    <row r="34" spans="1:5" ht="20.25">
      <c r="A34" s="26"/>
      <c r="B34" s="23"/>
      <c r="C34" s="23"/>
      <c r="D34" s="23"/>
      <c r="E34" s="1"/>
    </row>
    <row r="35" spans="1:5" ht="20.25">
      <c r="A35" s="28" t="s">
        <v>15</v>
      </c>
      <c r="B35" s="23"/>
      <c r="C35" s="23">
        <v>1845509</v>
      </c>
      <c r="D35" s="23">
        <f>B35-C35</f>
        <v>-1845509</v>
      </c>
      <c r="E35" s="1"/>
    </row>
    <row r="36" spans="1:5" ht="20.25">
      <c r="A36" s="26"/>
      <c r="B36" s="23"/>
      <c r="C36" s="23"/>
      <c r="D36" s="23"/>
      <c r="E36" s="1"/>
    </row>
    <row r="37" spans="1:5" ht="20.25">
      <c r="A37" s="26" t="s">
        <v>41</v>
      </c>
      <c r="B37" s="10"/>
      <c r="C37" s="10">
        <v>715657</v>
      </c>
      <c r="D37" s="10">
        <f>B37-C37</f>
        <v>-715657</v>
      </c>
      <c r="E37" s="1"/>
    </row>
    <row r="38" spans="1:5" ht="20.25">
      <c r="A38" s="27"/>
      <c r="B38" s="10"/>
      <c r="C38" s="10"/>
      <c r="D38" s="10"/>
      <c r="E38" s="1"/>
    </row>
    <row r="39" spans="1:5" ht="20.25">
      <c r="A39" s="28" t="s">
        <v>14</v>
      </c>
      <c r="B39" s="10"/>
      <c r="C39" s="10">
        <f>C35-C37</f>
        <v>1129852</v>
      </c>
      <c r="D39" s="10">
        <f>B39-C39</f>
        <v>-1129852</v>
      </c>
      <c r="E39" s="1"/>
    </row>
    <row r="40" spans="1:5" ht="20.25">
      <c r="A40" s="28"/>
      <c r="B40" s="10"/>
      <c r="C40" s="10"/>
      <c r="D40" s="10"/>
      <c r="E40" s="1"/>
    </row>
    <row r="41" spans="1:5" ht="18.75">
      <c r="A41" s="10" t="s">
        <v>16</v>
      </c>
      <c r="B41" s="23">
        <f>SUM(B47,B49,B52:B54,B60:B62)</f>
        <v>318310</v>
      </c>
      <c r="C41" s="23">
        <f>SUM(C47,C49,C52:C54,C60:C62)</f>
        <v>1416314</v>
      </c>
      <c r="D41" s="23">
        <f>B41-C41</f>
        <v>-1098004</v>
      </c>
      <c r="E41" s="1"/>
    </row>
    <row r="42" spans="1:5" ht="20.25">
      <c r="A42" s="26"/>
      <c r="B42" s="23"/>
      <c r="C42" s="23"/>
      <c r="D42" s="23"/>
      <c r="E42" s="1"/>
    </row>
    <row r="43" spans="1:5" ht="20.25">
      <c r="A43" s="26" t="s">
        <v>41</v>
      </c>
      <c r="B43" s="10"/>
      <c r="C43" s="10">
        <f>SUM(C56,C64)</f>
        <v>1036400</v>
      </c>
      <c r="D43" s="10">
        <f>B43-C43</f>
        <v>-1036400</v>
      </c>
      <c r="E43" s="1"/>
    </row>
    <row r="44" spans="1:5" ht="20.25">
      <c r="A44" s="27"/>
      <c r="B44" s="10"/>
      <c r="C44" s="10"/>
      <c r="D44" s="10"/>
      <c r="E44" s="1"/>
    </row>
    <row r="45" spans="1:5" ht="20.25">
      <c r="A45" s="28" t="s">
        <v>14</v>
      </c>
      <c r="B45" s="10">
        <f>B41-B43</f>
        <v>318310</v>
      </c>
      <c r="C45" s="10">
        <f>C41-C43</f>
        <v>379914</v>
      </c>
      <c r="D45" s="10">
        <f>B45-C45</f>
        <v>-61604</v>
      </c>
      <c r="E45" s="1"/>
    </row>
    <row r="46" spans="1:5" ht="20.25">
      <c r="A46" s="26"/>
      <c r="B46" s="23"/>
      <c r="C46" s="23"/>
      <c r="D46" s="23"/>
      <c r="E46" s="1"/>
    </row>
    <row r="47" spans="1:16" ht="20.25">
      <c r="A47" s="28" t="s">
        <v>17</v>
      </c>
      <c r="B47" s="23">
        <v>145465</v>
      </c>
      <c r="C47" s="23">
        <v>141692</v>
      </c>
      <c r="D47" s="23">
        <f>B47-C47</f>
        <v>3773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0.25">
      <c r="A48" s="26"/>
      <c r="B48" s="23"/>
      <c r="C48" s="23"/>
      <c r="D48" s="2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0.25">
      <c r="A49" s="28" t="s">
        <v>18</v>
      </c>
      <c r="B49" s="23">
        <v>41236</v>
      </c>
      <c r="C49" s="23">
        <v>76548</v>
      </c>
      <c r="D49" s="23">
        <f>B49-C49</f>
        <v>-35312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5" s="3" customFormat="1" ht="20.25">
      <c r="A50" s="26"/>
      <c r="B50" s="23"/>
      <c r="C50" s="23"/>
      <c r="D50" s="23"/>
      <c r="E50" s="2"/>
    </row>
    <row r="51" spans="1:5" s="3" customFormat="1" ht="20.25">
      <c r="A51" s="26"/>
      <c r="B51" s="23"/>
      <c r="C51" s="23"/>
      <c r="D51" s="23"/>
      <c r="E51" s="2"/>
    </row>
    <row r="52" spans="1:5" ht="20.25">
      <c r="A52" s="28" t="s">
        <v>19</v>
      </c>
      <c r="B52" s="23">
        <v>16558</v>
      </c>
      <c r="C52" s="23">
        <v>8347</v>
      </c>
      <c r="D52" s="23">
        <f>B52-C52</f>
        <v>8211</v>
      </c>
      <c r="E52" s="2"/>
    </row>
    <row r="53" spans="1:5" ht="18.75">
      <c r="A53" s="23"/>
      <c r="B53" s="23"/>
      <c r="C53" s="23"/>
      <c r="D53" s="23"/>
      <c r="E53" s="1"/>
    </row>
    <row r="54" spans="1:5" ht="20.25">
      <c r="A54" s="28" t="s">
        <v>20</v>
      </c>
      <c r="B54" s="23">
        <v>3639</v>
      </c>
      <c r="C54" s="23">
        <v>686307</v>
      </c>
      <c r="D54" s="23">
        <f>B54-C54</f>
        <v>-682668</v>
      </c>
      <c r="E54" s="1"/>
    </row>
    <row r="55" spans="1:5" ht="20.25">
      <c r="A55" s="26"/>
      <c r="B55" s="23"/>
      <c r="C55" s="23"/>
      <c r="D55" s="23"/>
      <c r="E55" s="1"/>
    </row>
    <row r="56" spans="1:5" ht="20.25">
      <c r="A56" s="26" t="s">
        <v>41</v>
      </c>
      <c r="B56" s="10"/>
      <c r="C56" s="10">
        <v>677700</v>
      </c>
      <c r="D56" s="10">
        <f>B56-C56</f>
        <v>-677700</v>
      </c>
      <c r="E56" s="1"/>
    </row>
    <row r="57" spans="1:5" ht="20.25">
      <c r="A57" s="27"/>
      <c r="B57" s="10"/>
      <c r="C57" s="10"/>
      <c r="D57" s="10"/>
      <c r="E57" s="1"/>
    </row>
    <row r="58" spans="1:5" ht="20.25">
      <c r="A58" s="28" t="s">
        <v>14</v>
      </c>
      <c r="B58" s="10">
        <f>B54-B56</f>
        <v>3639</v>
      </c>
      <c r="C58" s="10">
        <f>C54-C56</f>
        <v>8607</v>
      </c>
      <c r="D58" s="10">
        <f>B58-C58</f>
        <v>-4968</v>
      </c>
      <c r="E58" s="1"/>
    </row>
    <row r="59" spans="1:5" ht="20.25">
      <c r="A59" s="28"/>
      <c r="B59" s="10"/>
      <c r="C59" s="10"/>
      <c r="D59" s="10"/>
      <c r="E59" s="1"/>
    </row>
    <row r="60" spans="1:5" ht="20.25">
      <c r="A60" s="28" t="s">
        <v>21</v>
      </c>
      <c r="B60" s="23">
        <v>30916</v>
      </c>
      <c r="C60" s="23">
        <v>15788</v>
      </c>
      <c r="D60" s="23">
        <f>B60-C60</f>
        <v>15128</v>
      </c>
      <c r="E60" s="1"/>
    </row>
    <row r="61" spans="1:5" ht="18.75">
      <c r="A61" s="23"/>
      <c r="B61" s="23"/>
      <c r="C61" s="23"/>
      <c r="D61" s="23"/>
      <c r="E61" s="1"/>
    </row>
    <row r="62" spans="1:5" ht="20.25">
      <c r="A62" s="28" t="s">
        <v>22</v>
      </c>
      <c r="B62" s="23">
        <v>80496</v>
      </c>
      <c r="C62" s="23">
        <v>487632</v>
      </c>
      <c r="D62" s="23">
        <f>B62-C62</f>
        <v>-407136</v>
      </c>
      <c r="E62" s="1"/>
    </row>
    <row r="63" spans="1:5" ht="20.25">
      <c r="A63" s="26"/>
      <c r="B63" s="23"/>
      <c r="C63" s="23"/>
      <c r="D63" s="23"/>
      <c r="E63" s="1"/>
    </row>
    <row r="64" spans="1:5" ht="20.25">
      <c r="A64" s="26" t="s">
        <v>41</v>
      </c>
      <c r="B64" s="10"/>
      <c r="C64" s="10">
        <v>358700</v>
      </c>
      <c r="D64" s="10">
        <f>B64-C64</f>
        <v>-358700</v>
      </c>
      <c r="E64" s="1"/>
    </row>
    <row r="65" spans="1:5" ht="20.25">
      <c r="A65" s="27"/>
      <c r="B65" s="10"/>
      <c r="C65" s="10"/>
      <c r="D65" s="10"/>
      <c r="E65" s="1"/>
    </row>
    <row r="66" spans="1:5" ht="20.25">
      <c r="A66" s="28" t="s">
        <v>14</v>
      </c>
      <c r="B66" s="10">
        <f>B62-B64</f>
        <v>80496</v>
      </c>
      <c r="C66" s="10">
        <f>C62-C64</f>
        <v>128932</v>
      </c>
      <c r="D66" s="10">
        <f>B66-C66</f>
        <v>-48436</v>
      </c>
      <c r="E66" s="1"/>
    </row>
    <row r="67" spans="1:5" ht="20.25">
      <c r="A67" s="28"/>
      <c r="B67" s="23"/>
      <c r="C67" s="23"/>
      <c r="D67" s="23"/>
      <c r="E67" s="1"/>
    </row>
    <row r="68" spans="1:5" ht="18.75">
      <c r="A68" s="10" t="s">
        <v>23</v>
      </c>
      <c r="B68" s="23">
        <v>39158</v>
      </c>
      <c r="C68" s="23">
        <v>370343</v>
      </c>
      <c r="D68" s="23">
        <f>B68-C68</f>
        <v>-331185</v>
      </c>
      <c r="E68" s="1"/>
    </row>
    <row r="69" spans="1:5" ht="20.25">
      <c r="A69" s="26"/>
      <c r="B69" s="23"/>
      <c r="C69" s="23"/>
      <c r="D69" s="23"/>
      <c r="E69" s="1"/>
    </row>
    <row r="70" spans="1:5" ht="20.25">
      <c r="A70" s="26" t="s">
        <v>41</v>
      </c>
      <c r="B70" s="10"/>
      <c r="C70" s="10">
        <v>326885</v>
      </c>
      <c r="D70" s="10">
        <f>B70-C70</f>
        <v>-326885</v>
      </c>
      <c r="E70" s="1"/>
    </row>
    <row r="71" spans="1:5" ht="20.25">
      <c r="A71" s="27"/>
      <c r="B71" s="10" t="s">
        <v>0</v>
      </c>
      <c r="C71" s="10"/>
      <c r="D71" s="10"/>
      <c r="E71" s="1"/>
    </row>
    <row r="72" spans="1:5" ht="20.25">
      <c r="A72" s="28" t="s">
        <v>14</v>
      </c>
      <c r="B72" s="10">
        <f>B68-B70</f>
        <v>39158</v>
      </c>
      <c r="C72" s="10">
        <f>C68-C70</f>
        <v>43458</v>
      </c>
      <c r="D72" s="10">
        <f>B72-C72</f>
        <v>-4300</v>
      </c>
      <c r="E72" s="1"/>
    </row>
    <row r="73" spans="1:5" ht="20.25">
      <c r="A73" s="28"/>
      <c r="B73" s="23"/>
      <c r="C73" s="23"/>
      <c r="D73" s="23"/>
      <c r="E73" s="1"/>
    </row>
    <row r="74" spans="1:5" ht="18.75">
      <c r="A74" s="10" t="s">
        <v>24</v>
      </c>
      <c r="B74" s="23">
        <v>158140</v>
      </c>
      <c r="C74" s="23">
        <v>66092</v>
      </c>
      <c r="D74" s="23">
        <f>B74-C74</f>
        <v>92048</v>
      </c>
      <c r="E74" s="1"/>
    </row>
    <row r="75" spans="1:5" ht="20.25">
      <c r="A75" s="26"/>
      <c r="B75" s="23"/>
      <c r="C75" s="23"/>
      <c r="D75" s="23"/>
      <c r="E75" s="1"/>
    </row>
    <row r="76" spans="1:5" ht="18.75">
      <c r="A76" s="23" t="s">
        <v>25</v>
      </c>
      <c r="B76" s="23"/>
      <c r="C76" s="23"/>
      <c r="D76" s="23"/>
      <c r="E76" s="1"/>
    </row>
    <row r="77" spans="1:5" ht="18.75">
      <c r="A77" s="23" t="s">
        <v>26</v>
      </c>
      <c r="B77" s="23">
        <f>SUM(B83,B87)</f>
        <v>2929498</v>
      </c>
      <c r="C77" s="23">
        <f>SUM(C83,C87)</f>
        <v>1426479</v>
      </c>
      <c r="D77" s="23">
        <f>B77-C77</f>
        <v>1503019</v>
      </c>
      <c r="E77" s="1"/>
    </row>
    <row r="78" spans="1:5" ht="20.25">
      <c r="A78" s="26"/>
      <c r="B78" s="23"/>
      <c r="C78" s="23"/>
      <c r="D78" s="23"/>
      <c r="E78" s="1"/>
    </row>
    <row r="79" spans="1:5" ht="18.75">
      <c r="A79" s="10" t="s">
        <v>42</v>
      </c>
      <c r="B79" s="10">
        <f>B91+B95</f>
        <v>2611043</v>
      </c>
      <c r="C79" s="10">
        <f>C91</f>
        <v>1078832</v>
      </c>
      <c r="D79" s="10">
        <f>B79-C79</f>
        <v>1532211</v>
      </c>
      <c r="E79" s="1"/>
    </row>
    <row r="80" spans="1:5" ht="18.75">
      <c r="A80" s="25"/>
      <c r="B80" s="10"/>
      <c r="C80" s="10"/>
      <c r="D80" s="10"/>
      <c r="E80" s="1"/>
    </row>
    <row r="81" spans="1:5" ht="18.75">
      <c r="A81" s="23" t="s">
        <v>13</v>
      </c>
      <c r="B81" s="10">
        <f>B77-B79</f>
        <v>318455</v>
      </c>
      <c r="C81" s="10">
        <f>C77-C79</f>
        <v>347647</v>
      </c>
      <c r="D81" s="10">
        <f>B81-C81</f>
        <v>-29192</v>
      </c>
      <c r="E81" s="1"/>
    </row>
    <row r="82" spans="1:5" ht="20.25">
      <c r="A82" s="26"/>
      <c r="B82" s="23"/>
      <c r="C82" s="23"/>
      <c r="D82" s="23"/>
      <c r="E82" s="1"/>
    </row>
    <row r="83" spans="1:5" ht="19.5">
      <c r="A83" s="9" t="s">
        <v>27</v>
      </c>
      <c r="B83" s="23">
        <f>SUM(B85)</f>
        <v>12740</v>
      </c>
      <c r="C83" s="23">
        <f>SUM(C85)</f>
        <v>28291</v>
      </c>
      <c r="D83" s="23">
        <f>B83-C83</f>
        <v>-15551</v>
      </c>
      <c r="E83" s="1"/>
    </row>
    <row r="84" spans="1:5" ht="20.25">
      <c r="A84" s="26"/>
      <c r="B84" s="23"/>
      <c r="C84" s="23"/>
      <c r="D84" s="23"/>
      <c r="E84" s="1"/>
    </row>
    <row r="85" spans="1:5" ht="18.75">
      <c r="A85" s="23" t="s">
        <v>28</v>
      </c>
      <c r="B85" s="23">
        <v>12740</v>
      </c>
      <c r="C85" s="23">
        <v>28291</v>
      </c>
      <c r="D85" s="23">
        <f>B85-C85</f>
        <v>-15551</v>
      </c>
      <c r="E85" s="1"/>
    </row>
    <row r="86" spans="1:5" ht="20.25">
      <c r="A86" s="26"/>
      <c r="B86" s="23"/>
      <c r="C86" s="23"/>
      <c r="D86" s="23"/>
      <c r="E86" s="1"/>
    </row>
    <row r="87" spans="1:5" ht="19.5">
      <c r="A87" s="9" t="s">
        <v>29</v>
      </c>
      <c r="B87" s="23">
        <f>SUM(B89,B95,B97,B101)</f>
        <v>2916758</v>
      </c>
      <c r="C87" s="23">
        <f>SUM(C89,C95,C97,C101)</f>
        <v>1398188</v>
      </c>
      <c r="D87" s="23">
        <f>B87-C87</f>
        <v>1518570</v>
      </c>
      <c r="E87" s="1"/>
    </row>
    <row r="88" spans="1:5" ht="20.25">
      <c r="A88" s="26"/>
      <c r="B88" s="23"/>
      <c r="C88" s="23"/>
      <c r="D88" s="23"/>
      <c r="E88" s="1"/>
    </row>
    <row r="89" spans="1:5" ht="18.75">
      <c r="A89" s="23" t="s">
        <v>30</v>
      </c>
      <c r="B89" s="23">
        <v>2591289</v>
      </c>
      <c r="C89" s="23">
        <v>1086210</v>
      </c>
      <c r="D89" s="23">
        <f>B89-C89</f>
        <v>1505079</v>
      </c>
      <c r="E89" s="1"/>
    </row>
    <row r="90" spans="1:5" ht="20.25">
      <c r="A90" s="26"/>
      <c r="B90" s="23"/>
      <c r="C90" s="23"/>
      <c r="D90" s="23"/>
      <c r="E90" s="1"/>
    </row>
    <row r="91" spans="1:5" ht="20.25">
      <c r="A91" s="26" t="s">
        <v>41</v>
      </c>
      <c r="B91" s="10">
        <v>2562443</v>
      </c>
      <c r="C91" s="10">
        <v>1078832</v>
      </c>
      <c r="D91" s="10">
        <f>B91-C91</f>
        <v>1483611</v>
      </c>
      <c r="E91" s="1"/>
    </row>
    <row r="92" spans="1:5" ht="20.25">
      <c r="A92" s="27"/>
      <c r="B92" s="10"/>
      <c r="C92" s="10"/>
      <c r="D92" s="10"/>
      <c r="E92" s="1"/>
    </row>
    <row r="93" spans="1:5" ht="20.25">
      <c r="A93" s="28" t="s">
        <v>14</v>
      </c>
      <c r="B93" s="10">
        <f>B89-B91</f>
        <v>28846</v>
      </c>
      <c r="C93" s="10">
        <f>C89-C91</f>
        <v>7378</v>
      </c>
      <c r="D93" s="10">
        <f>B93-C93</f>
        <v>21468</v>
      </c>
      <c r="E93" s="1"/>
    </row>
    <row r="94" spans="1:5" ht="20.25">
      <c r="A94" s="28"/>
      <c r="B94" s="23"/>
      <c r="C94" s="23"/>
      <c r="D94" s="23"/>
      <c r="E94" s="1"/>
    </row>
    <row r="95" spans="1:5" ht="18.75">
      <c r="A95" s="23" t="s">
        <v>46</v>
      </c>
      <c r="B95" s="23">
        <v>48600</v>
      </c>
      <c r="C95" s="23"/>
      <c r="D95" s="23">
        <f>B95-C95</f>
        <v>48600</v>
      </c>
      <c r="E95" s="1"/>
    </row>
    <row r="96" spans="1:5" ht="20.25">
      <c r="A96" s="28"/>
      <c r="B96" s="23"/>
      <c r="C96" s="23"/>
      <c r="D96" s="23"/>
      <c r="E96" s="1"/>
    </row>
    <row r="97" spans="1:5" ht="18.75">
      <c r="A97" s="23" t="s">
        <v>31</v>
      </c>
      <c r="B97" s="23">
        <v>8074</v>
      </c>
      <c r="C97" s="23">
        <v>8020</v>
      </c>
      <c r="D97" s="23">
        <f>B97-C97</f>
        <v>54</v>
      </c>
      <c r="E97" s="1"/>
    </row>
    <row r="98" spans="1:5" ht="20.25">
      <c r="A98" s="28"/>
      <c r="B98" s="23"/>
      <c r="C98" s="23"/>
      <c r="D98" s="23"/>
      <c r="E98" s="1"/>
    </row>
    <row r="99" spans="1:5" ht="20.25">
      <c r="A99" s="28"/>
      <c r="B99" s="23"/>
      <c r="C99" s="23"/>
      <c r="D99" s="23"/>
      <c r="E99" s="1"/>
    </row>
    <row r="100" spans="1:5" ht="20.25">
      <c r="A100" s="28"/>
      <c r="B100" s="23"/>
      <c r="C100" s="23"/>
      <c r="D100" s="23"/>
      <c r="E100" s="1"/>
    </row>
    <row r="101" spans="1:5" ht="18.75">
      <c r="A101" s="23" t="s">
        <v>32</v>
      </c>
      <c r="B101" s="23">
        <f>SUM(B103,B111)</f>
        <v>268795</v>
      </c>
      <c r="C101" s="23">
        <f>SUM(C103,C111)</f>
        <v>303958</v>
      </c>
      <c r="D101" s="23">
        <f>B101-C101</f>
        <v>-35163</v>
      </c>
      <c r="E101" s="1"/>
    </row>
    <row r="102" spans="1:5" ht="18.75">
      <c r="A102" s="10"/>
      <c r="B102" s="23"/>
      <c r="C102" s="23"/>
      <c r="D102" s="23"/>
      <c r="E102" s="1"/>
    </row>
    <row r="103" spans="1:5" ht="20.25">
      <c r="A103" s="29" t="s">
        <v>33</v>
      </c>
      <c r="B103" s="23"/>
      <c r="C103" s="23">
        <f>SUM(C105:C109)</f>
        <v>72141</v>
      </c>
      <c r="D103" s="23">
        <f>B103-C103</f>
        <v>-72141</v>
      </c>
      <c r="E103" s="1"/>
    </row>
    <row r="104" spans="1:5" ht="20.25">
      <c r="A104" s="26"/>
      <c r="B104" s="23"/>
      <c r="C104" s="23"/>
      <c r="D104" s="23"/>
      <c r="E104" s="1"/>
    </row>
    <row r="105" spans="1:5" ht="20.25">
      <c r="A105" s="26" t="s">
        <v>34</v>
      </c>
      <c r="B105" s="10"/>
      <c r="C105" s="10">
        <v>71430</v>
      </c>
      <c r="D105" s="10">
        <f>B105-C105</f>
        <v>-71430</v>
      </c>
      <c r="E105" s="1"/>
    </row>
    <row r="106" spans="1:5" ht="20.25">
      <c r="A106" s="26"/>
      <c r="B106" s="10"/>
      <c r="C106" s="10"/>
      <c r="D106" s="10"/>
      <c r="E106" s="1"/>
    </row>
    <row r="107" spans="1:5" ht="20.25">
      <c r="A107" s="26" t="s">
        <v>38</v>
      </c>
      <c r="B107" s="10"/>
      <c r="C107" s="10">
        <v>400</v>
      </c>
      <c r="D107" s="10">
        <f>B107-C107</f>
        <v>-400</v>
      </c>
      <c r="E107" s="1"/>
    </row>
    <row r="108" spans="1:5" ht="20.25">
      <c r="A108" s="26"/>
      <c r="B108" s="10"/>
      <c r="C108" s="10"/>
      <c r="D108" s="10"/>
      <c r="E108" s="1"/>
    </row>
    <row r="109" spans="1:5" ht="20.25">
      <c r="A109" s="26" t="s">
        <v>43</v>
      </c>
      <c r="B109" s="10"/>
      <c r="C109" s="10">
        <v>311</v>
      </c>
      <c r="D109" s="10">
        <f>B109-C109</f>
        <v>-311</v>
      </c>
      <c r="E109" s="1"/>
    </row>
    <row r="110" spans="1:5" ht="20.25">
      <c r="A110" s="26"/>
      <c r="B110" s="10"/>
      <c r="C110" s="10"/>
      <c r="D110" s="10"/>
      <c r="E110" s="1"/>
    </row>
    <row r="111" spans="1:5" ht="20.25">
      <c r="A111" s="29" t="s">
        <v>36</v>
      </c>
      <c r="B111" s="23">
        <f>SUM(B113,B115,B117,B119)</f>
        <v>268795</v>
      </c>
      <c r="C111" s="23">
        <f>SUM(C113,C115,C117,C119)</f>
        <v>231817</v>
      </c>
      <c r="D111" s="23">
        <f>B111-C111</f>
        <v>36978</v>
      </c>
      <c r="E111" s="1"/>
    </row>
    <row r="112" spans="1:5" ht="20.25">
      <c r="A112" s="26"/>
      <c r="B112" s="23"/>
      <c r="C112" s="23"/>
      <c r="D112" s="23"/>
      <c r="E112" s="1"/>
    </row>
    <row r="113" spans="1:5" ht="20.25">
      <c r="A113" s="26" t="s">
        <v>34</v>
      </c>
      <c r="B113" s="10"/>
      <c r="C113" s="10">
        <v>111130</v>
      </c>
      <c r="D113" s="10">
        <f>B113-C113</f>
        <v>-111130</v>
      </c>
      <c r="E113" s="1"/>
    </row>
    <row r="114" spans="1:5" ht="20.25">
      <c r="A114" s="26"/>
      <c r="B114" s="10"/>
      <c r="C114" s="10"/>
      <c r="D114" s="10"/>
      <c r="E114" s="1"/>
    </row>
    <row r="115" spans="1:5" ht="20.25">
      <c r="A115" s="26" t="s">
        <v>35</v>
      </c>
      <c r="B115" s="10">
        <v>258176</v>
      </c>
      <c r="C115" s="10">
        <v>117187</v>
      </c>
      <c r="D115" s="10">
        <f>B115-C115</f>
        <v>140989</v>
      </c>
      <c r="E115" s="1"/>
    </row>
    <row r="116" spans="1:5" ht="20.25">
      <c r="A116" s="26"/>
      <c r="B116" s="10"/>
      <c r="C116" s="10"/>
      <c r="D116" s="10"/>
      <c r="E116" s="1"/>
    </row>
    <row r="117" spans="1:5" ht="20.25">
      <c r="A117" s="26" t="s">
        <v>38</v>
      </c>
      <c r="B117" s="10"/>
      <c r="C117" s="10">
        <v>3500</v>
      </c>
      <c r="D117" s="10">
        <f>B117-C117</f>
        <v>-3500</v>
      </c>
      <c r="E117" s="1"/>
    </row>
    <row r="118" spans="1:5" ht="20.25">
      <c r="A118" s="26"/>
      <c r="B118" s="10"/>
      <c r="C118" s="10"/>
      <c r="D118" s="10"/>
      <c r="E118" s="1"/>
    </row>
    <row r="119" spans="1:5" ht="20.25">
      <c r="A119" s="26" t="s">
        <v>37</v>
      </c>
      <c r="B119" s="10">
        <v>10619</v>
      </c>
      <c r="C119" s="10"/>
      <c r="D119" s="10">
        <f>B119-C119</f>
        <v>10619</v>
      </c>
      <c r="E119" s="1"/>
    </row>
    <row r="120" spans="1:5" ht="20.25">
      <c r="A120" s="26"/>
      <c r="B120" s="10"/>
      <c r="C120" s="10"/>
      <c r="D120" s="10"/>
      <c r="E120" s="1"/>
    </row>
    <row r="121" spans="1:5" ht="18.75">
      <c r="A121" s="23" t="s">
        <v>39</v>
      </c>
      <c r="B121" s="23"/>
      <c r="C121" s="23">
        <v>126000</v>
      </c>
      <c r="D121" s="23">
        <f>B121-C121</f>
        <v>-126000</v>
      </c>
      <c r="E121" s="1"/>
    </row>
    <row r="122" spans="1:5" ht="20.25">
      <c r="A122" s="26"/>
      <c r="B122" s="23"/>
      <c r="C122" s="23"/>
      <c r="D122" s="23"/>
      <c r="E122" s="1"/>
    </row>
    <row r="123" spans="1:5" ht="18.75">
      <c r="A123" s="23" t="s">
        <v>40</v>
      </c>
      <c r="B123" s="10"/>
      <c r="C123" s="23">
        <v>87350</v>
      </c>
      <c r="D123" s="23">
        <f>B123-C123</f>
        <v>-87350</v>
      </c>
      <c r="E123" s="1"/>
    </row>
    <row r="124" spans="1:5" ht="20.25">
      <c r="A124" s="26"/>
      <c r="B124" s="23"/>
      <c r="C124" s="23"/>
      <c r="D124" s="23"/>
      <c r="E124" s="1"/>
    </row>
    <row r="125" spans="1:5" ht="18.75">
      <c r="A125" s="23" t="s">
        <v>44</v>
      </c>
      <c r="B125" s="23">
        <f>SUM(B17,B77,B121,B123)</f>
        <v>5338087</v>
      </c>
      <c r="C125" s="23">
        <f>SUM(C17,C77,C121,C123)</f>
        <v>5338087</v>
      </c>
      <c r="D125" s="23">
        <f>B125-C125</f>
        <v>0</v>
      </c>
      <c r="E125" s="1"/>
    </row>
    <row r="126" spans="1:5" ht="18.75">
      <c r="A126" s="10"/>
      <c r="B126" s="23"/>
      <c r="C126" s="23"/>
      <c r="D126" s="23"/>
      <c r="E126" s="1"/>
    </row>
    <row r="127" spans="1:5" ht="18.75">
      <c r="A127" s="10"/>
      <c r="B127" s="10"/>
      <c r="C127" s="10"/>
      <c r="D127" s="10"/>
      <c r="E127" s="1"/>
    </row>
    <row r="128" spans="1:5" ht="18.75">
      <c r="A128" s="23"/>
      <c r="B128" s="10"/>
      <c r="C128" s="10"/>
      <c r="D128" s="10"/>
      <c r="E128" s="1"/>
    </row>
    <row r="129" spans="1:5" ht="18.75">
      <c r="A129" s="23"/>
      <c r="B129" s="10"/>
      <c r="C129" s="10"/>
      <c r="D129" s="10"/>
      <c r="E129" s="1"/>
    </row>
    <row r="130" spans="1:5" ht="18.75">
      <c r="A130" s="23"/>
      <c r="B130" s="10"/>
      <c r="C130" s="10"/>
      <c r="D130" s="10"/>
      <c r="E130" s="1"/>
    </row>
    <row r="131" spans="1:5" ht="18.75">
      <c r="A131" s="10"/>
      <c r="B131" s="10"/>
      <c r="C131" s="10"/>
      <c r="D131" s="10"/>
      <c r="E131" s="1"/>
    </row>
    <row r="132" spans="1:5" ht="18.75">
      <c r="A132" s="10"/>
      <c r="B132" s="10"/>
      <c r="C132" s="10"/>
      <c r="D132" s="10"/>
      <c r="E132" s="1"/>
    </row>
    <row r="133" spans="1:5" ht="18.75">
      <c r="A133" s="10"/>
      <c r="B133" s="10"/>
      <c r="C133" s="10"/>
      <c r="D133" s="10"/>
      <c r="E133" s="1"/>
    </row>
    <row r="134" spans="1:5" ht="19.5">
      <c r="A134" s="9"/>
      <c r="B134" s="10"/>
      <c r="C134" s="10"/>
      <c r="E134" s="1"/>
    </row>
    <row r="135" spans="1:5" ht="19.5">
      <c r="A135" s="9"/>
      <c r="B135" s="10"/>
      <c r="C135" s="9"/>
      <c r="E135" s="1"/>
    </row>
    <row r="136" spans="1:5" ht="19.5">
      <c r="A136" s="9"/>
      <c r="B136" s="10"/>
      <c r="C136" s="9"/>
      <c r="D136" s="10"/>
      <c r="E136" s="1"/>
    </row>
    <row r="137" spans="1:5" ht="19.5">
      <c r="A137" s="9"/>
      <c r="B137" s="10"/>
      <c r="C137" s="9"/>
      <c r="D137" s="10"/>
      <c r="E137" s="1"/>
    </row>
    <row r="138" spans="1:5" ht="19.5">
      <c r="A138" s="9"/>
      <c r="B138" s="9"/>
      <c r="C138" s="9"/>
      <c r="D138" s="9"/>
      <c r="E138" s="1"/>
    </row>
    <row r="139" spans="1:5" ht="18.75">
      <c r="A139" s="10"/>
      <c r="B139" s="10"/>
      <c r="C139" s="12"/>
      <c r="D139" s="10"/>
      <c r="E139" s="1"/>
    </row>
    <row r="140" spans="4:5" ht="18.75">
      <c r="D140" s="10"/>
      <c r="E140" s="1"/>
    </row>
    <row r="141" spans="4:5" ht="18.75">
      <c r="D141" s="10"/>
      <c r="E141" s="1"/>
    </row>
    <row r="142" spans="1:5" ht="18.75">
      <c r="A142" s="10"/>
      <c r="B142" s="10"/>
      <c r="C142" s="12"/>
      <c r="D142" s="10"/>
      <c r="E142" s="1"/>
    </row>
    <row r="143" spans="1:5" ht="18.75">
      <c r="A143" s="10"/>
      <c r="B143" s="10"/>
      <c r="C143" s="12"/>
      <c r="D143" s="10"/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18.75">
      <c r="A150" s="10"/>
      <c r="B150" s="10"/>
      <c r="C150" s="12"/>
      <c r="D150" s="10"/>
      <c r="E150" s="1"/>
    </row>
    <row r="151" spans="1:5" ht="18.75">
      <c r="A151" s="10"/>
      <c r="B151" s="10"/>
      <c r="C151" s="12"/>
      <c r="D151" s="10"/>
      <c r="E151" s="1"/>
    </row>
    <row r="152" spans="1:5" ht="18.75">
      <c r="A152" s="10"/>
      <c r="B152" s="10"/>
      <c r="C152" s="12"/>
      <c r="D152" s="10"/>
      <c r="E152" s="1"/>
    </row>
    <row r="153" spans="1:5" ht="18.75">
      <c r="A153" s="10"/>
      <c r="B153" s="10"/>
      <c r="C153" s="12"/>
      <c r="D153" s="10"/>
      <c r="E153" s="1"/>
    </row>
    <row r="154" spans="1:5" ht="18.75">
      <c r="A154" s="10"/>
      <c r="B154" s="10"/>
      <c r="C154" s="12"/>
      <c r="D154" s="10"/>
      <c r="E154" s="1"/>
    </row>
    <row r="155" spans="1:5" ht="18.75">
      <c r="A155" s="10"/>
      <c r="B155" s="10"/>
      <c r="C155" s="12"/>
      <c r="D155" s="10"/>
      <c r="E155" s="1"/>
    </row>
    <row r="156" spans="1:5" ht="18.75">
      <c r="A156" s="10"/>
      <c r="B156" s="10"/>
      <c r="C156" s="12"/>
      <c r="D156" s="10"/>
      <c r="E156" s="1"/>
    </row>
    <row r="157" spans="1:5" ht="18.75">
      <c r="A157" s="10"/>
      <c r="B157" s="10"/>
      <c r="C157" s="12"/>
      <c r="D157" s="10"/>
      <c r="E157" s="1"/>
    </row>
    <row r="158" spans="1:5" ht="18.75">
      <c r="A158" s="10"/>
      <c r="B158" s="10"/>
      <c r="C158" s="12"/>
      <c r="D158" s="10"/>
      <c r="E158" s="1"/>
    </row>
    <row r="159" spans="1:5" ht="18.75">
      <c r="A159" s="10"/>
      <c r="B159" s="10"/>
      <c r="C159" s="12"/>
      <c r="D159" s="10"/>
      <c r="E159" s="1"/>
    </row>
    <row r="160" spans="1:5" ht="18.75">
      <c r="A160" s="10"/>
      <c r="B160" s="10"/>
      <c r="C160" s="12"/>
      <c r="D160" s="10"/>
      <c r="E160" s="1"/>
    </row>
    <row r="161" spans="1:5" ht="20.25">
      <c r="A161" s="8"/>
      <c r="B161" s="7"/>
      <c r="C161" s="7"/>
      <c r="D161" s="7"/>
      <c r="E161" s="1"/>
    </row>
    <row r="162" spans="1:5" ht="18">
      <c r="A162" s="7"/>
      <c r="B162" s="7"/>
      <c r="C162" s="7"/>
      <c r="D162" s="7"/>
      <c r="E162" s="1"/>
    </row>
    <row r="163" spans="1:5" ht="18">
      <c r="A163" s="6"/>
      <c r="B163" s="7"/>
      <c r="C163" s="7"/>
      <c r="D163" s="7"/>
      <c r="E163" s="1"/>
    </row>
    <row r="164" spans="1:5" ht="18">
      <c r="A164" s="6"/>
      <c r="B164" s="6"/>
      <c r="C164" s="6"/>
      <c r="D164" s="6"/>
      <c r="E164" s="1"/>
    </row>
    <row r="165" spans="1:5" ht="18">
      <c r="A165" s="7"/>
      <c r="B165" s="6"/>
      <c r="C165" s="6"/>
      <c r="D165" s="6"/>
      <c r="E165" s="1"/>
    </row>
    <row r="166" spans="1:5" ht="18">
      <c r="A166" s="7"/>
      <c r="B166" s="6"/>
      <c r="C166" s="6"/>
      <c r="D166" s="6"/>
      <c r="E166" s="1"/>
    </row>
    <row r="167" spans="1:5" ht="18">
      <c r="A167" s="7"/>
      <c r="B167" s="6"/>
      <c r="C167" s="6"/>
      <c r="D167" s="6"/>
      <c r="E167" s="1"/>
    </row>
    <row r="168" spans="1:5" ht="18">
      <c r="A168" s="6"/>
      <c r="B168" s="6"/>
      <c r="C168" s="6"/>
      <c r="D168" s="6"/>
      <c r="E168" s="1"/>
    </row>
    <row r="169" spans="1:5" ht="18">
      <c r="A169" s="5"/>
      <c r="B169" s="6"/>
      <c r="C169" s="6"/>
      <c r="D169" s="6"/>
      <c r="E169" s="1"/>
    </row>
    <row r="170" spans="1:5" ht="18">
      <c r="A170" s="5"/>
      <c r="B170" s="6"/>
      <c r="C170" s="5"/>
      <c r="D170" s="6"/>
      <c r="E170" s="1"/>
    </row>
    <row r="171" spans="1:5" ht="18">
      <c r="A171" s="5"/>
      <c r="B171" s="6"/>
      <c r="C171" s="5"/>
      <c r="D171" s="6"/>
      <c r="E171" s="1"/>
    </row>
    <row r="172" spans="1:5" ht="18">
      <c r="A172" s="5"/>
      <c r="B172" s="6"/>
      <c r="C172" s="5"/>
      <c r="D172" s="6"/>
      <c r="E172" s="1"/>
    </row>
    <row r="173" spans="1:5" ht="18">
      <c r="A173" s="5"/>
      <c r="B173" s="5"/>
      <c r="C173" s="5"/>
      <c r="D173" s="5"/>
      <c r="E173" s="1"/>
    </row>
    <row r="174" spans="1:5" ht="17.25">
      <c r="A174" s="4"/>
      <c r="B174" s="4"/>
      <c r="C174" s="4"/>
      <c r="D174" s="4"/>
      <c r="E174" s="1"/>
    </row>
  </sheetData>
  <sheetProtection/>
  <printOptions/>
  <pageMargins left="1.43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2003-12-05T12:21:55Z</cp:lastPrinted>
  <dcterms:created xsi:type="dcterms:W3CDTF">2000-03-02T19:21:23Z</dcterms:created>
  <dcterms:modified xsi:type="dcterms:W3CDTF">2010-05-24T09:34:28Z</dcterms:modified>
  <cp:category/>
  <cp:version/>
  <cp:contentType/>
  <cp:contentStatus/>
</cp:coreProperties>
</file>